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 activeTab="2"/>
  </bookViews>
  <sheets>
    <sheet name="Maestría CTI" sheetId="1" r:id="rId1"/>
    <sheet name="Maestría Edu" sheetId="2" r:id="rId2"/>
    <sheet name="Doctorado CTI" sheetId="3" r:id="rId3"/>
    <sheet name="Doctorado Edu" sheetId="5" r:id="rId4"/>
  </sheets>
  <definedNames>
    <definedName name="_xlnm._FilterDatabase" localSheetId="2" hidden="1">'Doctorado CTI'!$B$3:$B$21</definedName>
    <definedName name="_xlnm._FilterDatabase" localSheetId="3" hidden="1">'Doctorado Edu'!$B$3:$B$12</definedName>
    <definedName name="_xlnm._FilterDatabase" localSheetId="0" hidden="1">'Maestría CTI'!$B$3:$B$80</definedName>
    <definedName name="_xlnm._FilterDatabase" localSheetId="1" hidden="1">'Maestría Edu'!$B$3:$B$29</definedName>
    <definedName name="_xlnm.Print_Area" localSheetId="2">'Doctorado CTI'!$A$3:$T$15</definedName>
    <definedName name="_xlnm.Print_Area" localSheetId="3">'Doctorado Edu'!$A$3:$T$11</definedName>
    <definedName name="_xlnm.Print_Area" localSheetId="0">'Maestría CTI'!$A$3:$R$53</definedName>
    <definedName name="_xlnm.Print_Area" localSheetId="1">'Maestría Edu'!$A$3:$R$23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49" i="1" l="1"/>
  <c r="S14" i="3" l="1"/>
  <c r="G14" i="3"/>
  <c r="S15" i="3"/>
  <c r="G15" i="3"/>
  <c r="S13" i="3"/>
  <c r="G13" i="3"/>
  <c r="S12" i="3"/>
  <c r="G12" i="3"/>
  <c r="S11" i="3"/>
  <c r="G11" i="3"/>
  <c r="S10" i="3"/>
  <c r="S9" i="3"/>
  <c r="G9" i="3"/>
  <c r="S8" i="3"/>
  <c r="G8" i="3"/>
  <c r="S7" i="3"/>
  <c r="G7" i="3"/>
  <c r="S6" i="3"/>
  <c r="G6" i="3"/>
  <c r="S5" i="3"/>
  <c r="G5" i="3"/>
  <c r="S5" i="5"/>
  <c r="G5" i="5"/>
  <c r="Q53" i="1" l="1"/>
  <c r="G53" i="1"/>
  <c r="Q52" i="1"/>
  <c r="G52" i="1"/>
  <c r="Q49" i="1"/>
  <c r="Q51" i="1"/>
  <c r="G51" i="1"/>
  <c r="Q50" i="1"/>
  <c r="G50" i="1"/>
  <c r="Q48" i="1"/>
  <c r="G48" i="1"/>
  <c r="Q47" i="1"/>
  <c r="G47" i="1"/>
  <c r="Q46" i="1"/>
  <c r="G46" i="1"/>
  <c r="Q45" i="1"/>
  <c r="G45" i="1"/>
  <c r="Q44" i="1"/>
  <c r="Q43" i="1"/>
  <c r="G43" i="1"/>
  <c r="Q38" i="1"/>
  <c r="Q41" i="1"/>
  <c r="G41" i="1"/>
  <c r="Q42" i="1"/>
  <c r="Q40" i="1"/>
  <c r="G40" i="1"/>
  <c r="Q39" i="1"/>
  <c r="Q37" i="1"/>
  <c r="Q36" i="1"/>
  <c r="G36" i="1"/>
  <c r="Q35" i="1"/>
  <c r="G35" i="1"/>
  <c r="Q34" i="1"/>
  <c r="G34" i="1"/>
  <c r="Q33" i="1"/>
  <c r="G33" i="1"/>
  <c r="Q31" i="1"/>
  <c r="G31" i="1"/>
  <c r="Q29" i="1"/>
  <c r="G29" i="1"/>
  <c r="Q30" i="1"/>
  <c r="G30" i="1"/>
  <c r="Q27" i="1"/>
  <c r="G27" i="1"/>
  <c r="Q26" i="1"/>
  <c r="G26" i="1"/>
  <c r="Q25" i="1"/>
  <c r="G25" i="1"/>
  <c r="Q24" i="1"/>
  <c r="G24" i="1"/>
  <c r="Q23" i="1"/>
  <c r="G23" i="1"/>
  <c r="Q32" i="1"/>
  <c r="G32" i="1"/>
  <c r="Q22" i="1"/>
  <c r="G22" i="1"/>
  <c r="Q21" i="1"/>
  <c r="G21" i="1"/>
  <c r="Q20" i="1"/>
  <c r="G20" i="1"/>
  <c r="Q19" i="1"/>
  <c r="G19" i="1"/>
  <c r="Q18" i="1"/>
  <c r="G18" i="1"/>
  <c r="Q17" i="1"/>
  <c r="G17" i="1"/>
  <c r="Q16" i="1"/>
  <c r="G16" i="1"/>
  <c r="Q15" i="1"/>
  <c r="G15" i="1"/>
  <c r="Q14" i="1"/>
  <c r="G14" i="1"/>
  <c r="Q12" i="1"/>
  <c r="G12" i="1"/>
  <c r="Q11" i="1"/>
  <c r="G11" i="1"/>
  <c r="Q10" i="1"/>
  <c r="G10" i="1"/>
  <c r="Q9" i="1"/>
  <c r="G9" i="1"/>
  <c r="Q8" i="1"/>
  <c r="G8" i="1"/>
  <c r="Q7" i="1"/>
  <c r="G7" i="1"/>
  <c r="Q13" i="1"/>
  <c r="G13" i="1"/>
  <c r="Q28" i="1"/>
  <c r="G28" i="1"/>
  <c r="Q6" i="1"/>
  <c r="G6" i="1"/>
  <c r="Q5" i="1"/>
  <c r="G5" i="1"/>
  <c r="S11" i="5"/>
  <c r="G11" i="5"/>
  <c r="S10" i="5"/>
  <c r="G10" i="5"/>
  <c r="S9" i="5"/>
  <c r="G9" i="5"/>
  <c r="S8" i="5"/>
  <c r="G8" i="5"/>
  <c r="S7" i="5"/>
  <c r="G7" i="5"/>
  <c r="S6" i="5"/>
  <c r="G6" i="5"/>
  <c r="Q23" i="2"/>
  <c r="G23" i="2"/>
  <c r="Q22" i="2"/>
  <c r="G22" i="2"/>
  <c r="Q20" i="2"/>
  <c r="Q19" i="2"/>
  <c r="Q21" i="2"/>
  <c r="G21" i="2"/>
  <c r="Q18" i="2"/>
  <c r="G18" i="2"/>
  <c r="Q17" i="2"/>
  <c r="G17" i="2"/>
  <c r="Q16" i="2"/>
  <c r="Q15" i="2"/>
  <c r="G15" i="2"/>
  <c r="Q13" i="2"/>
  <c r="G13" i="2"/>
  <c r="Q14" i="2"/>
  <c r="G14" i="2"/>
  <c r="Q12" i="2"/>
  <c r="G12" i="2"/>
  <c r="Q11" i="2"/>
  <c r="Q10" i="2"/>
  <c r="G10" i="2"/>
  <c r="Q9" i="2"/>
  <c r="Q8" i="2"/>
  <c r="Q7" i="2"/>
  <c r="Q6" i="2"/>
  <c r="Q5" i="2"/>
</calcChain>
</file>

<file path=xl/sharedStrings.xml><?xml version="1.0" encoding="utf-8"?>
<sst xmlns="http://schemas.openxmlformats.org/spreadsheetml/2006/main" count="439" uniqueCount="193">
  <si>
    <t>Rankings generales</t>
  </si>
  <si>
    <t>QS</t>
  </si>
  <si>
    <t>THE</t>
  </si>
  <si>
    <t>ARWU</t>
  </si>
  <si>
    <t>Promedio</t>
  </si>
  <si>
    <t>Ranking by Broad Subject</t>
  </si>
  <si>
    <t>Puntos Rankings generales</t>
  </si>
  <si>
    <t>Puntos Ranking Broad Subject</t>
  </si>
  <si>
    <t>Evaluación Socioeconómica</t>
  </si>
  <si>
    <t>Estudios Secundarios</t>
  </si>
  <si>
    <t>Idioma del Programa de Estudio</t>
  </si>
  <si>
    <t>Idioma del país de destino</t>
  </si>
  <si>
    <t>Carnet Indígena</t>
  </si>
  <si>
    <t>Categorización PRONII</t>
  </si>
  <si>
    <t>H-index tutor</t>
  </si>
  <si>
    <t>Total Puntos</t>
  </si>
  <si>
    <t>Universidad</t>
  </si>
  <si>
    <t>Promedio Rankings</t>
  </si>
  <si>
    <t xml:space="preserve">Universidad </t>
  </si>
  <si>
    <t>Código de Postulación</t>
  </si>
  <si>
    <t>Posición Rankings generales</t>
  </si>
  <si>
    <t>Posición Ranking by Broad Subject</t>
  </si>
  <si>
    <t>Estudio en Exterior</t>
  </si>
  <si>
    <t>INDI</t>
  </si>
  <si>
    <t>SENADIS</t>
  </si>
  <si>
    <t>Ranking Broad Subject</t>
  </si>
  <si>
    <t>Areas de la Ciencia</t>
  </si>
  <si>
    <t>Comentarios</t>
  </si>
  <si>
    <t>BCAL08-277</t>
  </si>
  <si>
    <t>Pompeu Fabra</t>
  </si>
  <si>
    <t>Ciencias Sociales</t>
  </si>
  <si>
    <t>N°</t>
  </si>
  <si>
    <t>BCAL08-195</t>
  </si>
  <si>
    <t>University of Melbourne</t>
  </si>
  <si>
    <t>Ingenieria y Tecnologia</t>
  </si>
  <si>
    <t>BCAL08-165</t>
  </si>
  <si>
    <t>University of Manchester </t>
  </si>
  <si>
    <t>BCAL08-138</t>
  </si>
  <si>
    <t>University of Barcelona</t>
  </si>
  <si>
    <t>Ciencias naturales</t>
  </si>
  <si>
    <t>Universitat Autònoma de Barcelona</t>
  </si>
  <si>
    <t>BCAL08-304</t>
  </si>
  <si>
    <t>University of Queensland</t>
  </si>
  <si>
    <t>BCAL08-133</t>
  </si>
  <si>
    <t>University of Edinburgh</t>
  </si>
  <si>
    <t>BCAL08-285</t>
  </si>
  <si>
    <t>University College London</t>
  </si>
  <si>
    <t>Arte y humanidades</t>
  </si>
  <si>
    <t>BCAL08-249</t>
  </si>
  <si>
    <t>King's College London</t>
  </si>
  <si>
    <t>BCAL08-232</t>
  </si>
  <si>
    <t>University of Sheffield</t>
  </si>
  <si>
    <t>BCAL08-201</t>
  </si>
  <si>
    <t>The University of Melbourne</t>
  </si>
  <si>
    <t>BCAL08-160</t>
  </si>
  <si>
    <t>Universidad Autónoma de Madrid</t>
  </si>
  <si>
    <t>BCAL08-11</t>
  </si>
  <si>
    <t>Imperial College London</t>
  </si>
  <si>
    <t>BCAL08-169</t>
  </si>
  <si>
    <t>University of Manchester</t>
  </si>
  <si>
    <t>BCAL08-74</t>
  </si>
  <si>
    <t>University of Sydney</t>
  </si>
  <si>
    <t>BCAL08-245</t>
  </si>
  <si>
    <t>BCAL08-150</t>
  </si>
  <si>
    <t>BCAL08-250</t>
  </si>
  <si>
    <t>BCAL08-07</t>
  </si>
  <si>
    <t>Columbia University</t>
  </si>
  <si>
    <t>BCAL08-246</t>
  </si>
  <si>
    <t>Universitat de Barcelona</t>
  </si>
  <si>
    <t>BCAL08-209</t>
  </si>
  <si>
    <t>BCAL08-203</t>
  </si>
  <si>
    <t>BCAL08-259</t>
  </si>
  <si>
    <t>BCAL08-96</t>
  </si>
  <si>
    <t>University Complutense Madrid</t>
  </si>
  <si>
    <t>BCAL08-97</t>
  </si>
  <si>
    <t>BCAL08-264</t>
  </si>
  <si>
    <t>Universidad de Barcelona</t>
  </si>
  <si>
    <t>BCAL08-251</t>
  </si>
  <si>
    <t>The University of Manchester</t>
  </si>
  <si>
    <t>BCAL 08-255</t>
  </si>
  <si>
    <t>University College London (UCL)</t>
  </si>
  <si>
    <t>Ciencias de la Salud</t>
  </si>
  <si>
    <t>BCAL08-98</t>
  </si>
  <si>
    <t>University of Bristol</t>
  </si>
  <si>
    <t>BCAL08-289</t>
  </si>
  <si>
    <t>University of Glasgow</t>
  </si>
  <si>
    <t>BCAL08-223</t>
  </si>
  <si>
    <t>BCAL08-260</t>
  </si>
  <si>
    <t>BCAL08-212</t>
  </si>
  <si>
    <t>University of Geneva</t>
  </si>
  <si>
    <t>BCAL08-16</t>
  </si>
  <si>
    <t>BCAL08-12</t>
  </si>
  <si>
    <t>Universidad Complutense de Madrid</t>
  </si>
  <si>
    <t>BCAL08-317</t>
  </si>
  <si>
    <t>University of Cambridge</t>
  </si>
  <si>
    <t>BCAL08-115</t>
  </si>
  <si>
    <t>University of Texas at Austin</t>
  </si>
  <si>
    <t>BCAL08-192</t>
  </si>
  <si>
    <t>UCL (University College London)</t>
  </si>
  <si>
    <t>BCAL08-142</t>
  </si>
  <si>
    <t>The University of Queensland</t>
  </si>
  <si>
    <t>BCAL08-254</t>
  </si>
  <si>
    <t>BCAL08-38</t>
  </si>
  <si>
    <t>BCAL08-185</t>
  </si>
  <si>
    <t>Wageningen University</t>
  </si>
  <si>
    <t>BCAL08-139</t>
  </si>
  <si>
    <t>BCAL08-81</t>
  </si>
  <si>
    <t>BCAL08-193</t>
  </si>
  <si>
    <t>BCAL08-110</t>
  </si>
  <si>
    <t>BCAL08-202</t>
  </si>
  <si>
    <t>BCAL08-263</t>
  </si>
  <si>
    <t>Universitat Autònoma de Barcelona </t>
  </si>
  <si>
    <t>BCAL08-149</t>
  </si>
  <si>
    <t>Universidade de São Paulo</t>
  </si>
  <si>
    <t>BCAL08-129</t>
  </si>
  <si>
    <t> Ciencias sociales</t>
  </si>
  <si>
    <t>Ciencias sociales</t>
  </si>
  <si>
    <t>Ciencias médicas</t>
  </si>
  <si>
    <t>Ingeniería y tecnología</t>
  </si>
  <si>
    <t>BCAL08-88</t>
  </si>
  <si>
    <t>The University of Sheffield</t>
  </si>
  <si>
    <t xml:space="preserve"> Ciencias Medicas</t>
  </si>
  <si>
    <t>BCAL08-23</t>
  </si>
  <si>
    <t>BCAL08-282</t>
  </si>
  <si>
    <t>BCAL08-124</t>
  </si>
  <si>
    <t xml:space="preserve">KU Leuven </t>
  </si>
  <si>
    <t>BCAL08-286</t>
  </si>
  <si>
    <t>BCAL08-307</t>
  </si>
  <si>
    <t>BCAL08-122</t>
  </si>
  <si>
    <t xml:space="preserve">The University of Manchester </t>
  </si>
  <si>
    <t>BCAL08-227</t>
  </si>
  <si>
    <t xml:space="preserve">The University of Queensland </t>
  </si>
  <si>
    <t>BCAL08-54</t>
  </si>
  <si>
    <t>BCAL08-288</t>
  </si>
  <si>
    <t xml:space="preserve">Université Paris-Sorbonne (Paris IV) </t>
  </si>
  <si>
    <t xml:space="preserve">University of Barcelona </t>
  </si>
  <si>
    <t>BCAL08-120</t>
  </si>
  <si>
    <t xml:space="preserve">UCL (University College London) </t>
  </si>
  <si>
    <t>BCAL08-211</t>
  </si>
  <si>
    <t xml:space="preserve">Harvard University </t>
  </si>
  <si>
    <t>Ciencias Sociales. Derecho</t>
  </si>
  <si>
    <t>BCAL08-266</t>
  </si>
  <si>
    <t>BCAL08-199</t>
  </si>
  <si>
    <t xml:space="preserve">University of Oxford </t>
  </si>
  <si>
    <t xml:space="preserve">Universitat Autònoma de Barcelona </t>
  </si>
  <si>
    <t xml:space="preserve">Wageningen University </t>
  </si>
  <si>
    <t>BCAL08-226</t>
  </si>
  <si>
    <t>The University of Edinburgh</t>
  </si>
  <si>
    <t>BCAL08-72</t>
  </si>
  <si>
    <t xml:space="preserve">The University of Edinburgh </t>
  </si>
  <si>
    <t>BCAL08-146</t>
  </si>
  <si>
    <t>BCAL08-10</t>
  </si>
  <si>
    <t xml:space="preserve">Imperial College London </t>
  </si>
  <si>
    <t>BCAL08-14</t>
  </si>
  <si>
    <t xml:space="preserve">University of Bristol </t>
  </si>
  <si>
    <t>BCAL08-312</t>
  </si>
  <si>
    <t xml:space="preserve">Universitat de Barcelona </t>
  </si>
  <si>
    <t>BCAL08-269</t>
  </si>
  <si>
    <t>BCAL08-267</t>
  </si>
  <si>
    <t xml:space="preserve">University of Leeds </t>
  </si>
  <si>
    <t>BCAL08-252</t>
  </si>
  <si>
    <t>BCAL08-17</t>
  </si>
  <si>
    <t xml:space="preserve">Aix-Marseille University </t>
  </si>
  <si>
    <t>BCAL08-239</t>
  </si>
  <si>
    <t xml:space="preserve">Universidad Autónoma de Madrid </t>
  </si>
  <si>
    <t>BCAL08-5</t>
  </si>
  <si>
    <t xml:space="preserve">University Complutense Madrid </t>
  </si>
  <si>
    <t xml:space="preserve"> Ciencias sociales</t>
  </si>
  <si>
    <t>BCAL08-178</t>
  </si>
  <si>
    <t>BCAL08-309</t>
  </si>
  <si>
    <t>BCAL08-8</t>
  </si>
  <si>
    <t>BCAL08-194</t>
  </si>
  <si>
    <t>BCAL08-13</t>
  </si>
  <si>
    <t>The University of Edinburgh </t>
  </si>
  <si>
    <t>BCAL08-213</t>
  </si>
  <si>
    <t>Ciencias Sociales (Derecho)</t>
  </si>
  <si>
    <t>BCAL08-27</t>
  </si>
  <si>
    <t>BCAL08-316</t>
  </si>
  <si>
    <t>KU Leuven </t>
  </si>
  <si>
    <t>Ranking by Broad Subject QS</t>
  </si>
  <si>
    <t>BCAL08-25</t>
  </si>
  <si>
    <t>Life Sciences and Medicine</t>
  </si>
  <si>
    <t>BCAL08-20</t>
  </si>
  <si>
    <t>BCAL08-181</t>
  </si>
  <si>
    <t>SI</t>
  </si>
  <si>
    <t>NO</t>
  </si>
  <si>
    <t>Área by Broad Subject QS</t>
  </si>
  <si>
    <t>Entrevista</t>
  </si>
  <si>
    <t xml:space="preserve">Artes y Humanidades  </t>
  </si>
  <si>
    <t>Artes y Humanidades</t>
  </si>
  <si>
    <t xml:space="preserve">Life Sciences and Medicine </t>
  </si>
  <si>
    <t xml:space="preserve">Artes y Humanidades </t>
  </si>
  <si>
    <t>Artes y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</si>
</sst>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1A1919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Alignment="1"/>
    <xf numFmtId="0" fontId="3" fillId="0" borderId="0" xfId="0" applyFont="1" applyFill="1"/>
    <xf numFmtId="0" fontId="4" fillId="0" borderId="0" xfId="0" applyFont="1" applyFill="1" applyAlignment="1">
      <alignment horizontal="left" vertical="center"/>
    </xf>
    <xf numFmtId="0" fontId="4" fillId="0" borderId="4" xfId="0" applyFont="1" applyFill="1" applyBorder="1" applyAlignment="1"/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wrapText="1"/>
    </xf>
    <xf numFmtId="1" fontId="4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1" fontId="5" fillId="3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" fontId="4" fillId="3" borderId="1" xfId="0" applyNumberFormat="1" applyFont="1" applyFill="1" applyBorder="1" applyAlignment="1">
      <alignment horizontal="left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3:AA82"/>
  <sheetViews>
    <sheetView zoomScale="90" zoomScaleNormal="90" workbookViewId="0">
      <pane ySplit="4" topLeftCell="A5" activePane="bottomLeft" state="frozen"/>
      <selection pane="bottomLeft" activeCell="I11" sqref="I11"/>
    </sheetView>
  </sheetViews>
  <sheetFormatPr baseColWidth="10" defaultRowHeight="12.75" x14ac:dyDescent="0.2"/>
  <cols>
    <col min="1" max="1" width="4.42578125" style="2" customWidth="1"/>
    <col min="2" max="2" width="11.42578125" style="2"/>
    <col min="3" max="3" width="33.140625" style="3" customWidth="1"/>
    <col min="4" max="4" width="7.140625" style="2" customWidth="1"/>
    <col min="5" max="5" width="7.42578125" style="2" customWidth="1"/>
    <col min="6" max="6" width="7" style="2" customWidth="1"/>
    <col min="7" max="8" width="11.42578125" style="2" customWidth="1"/>
    <col min="9" max="9" width="41.140625" style="4" customWidth="1"/>
    <col min="10" max="10" width="14.7109375" style="2" customWidth="1"/>
    <col min="11" max="11" width="11.42578125" style="2" customWidth="1"/>
    <col min="12" max="12" width="15.28515625" style="2" customWidth="1"/>
    <col min="13" max="16" width="11.42578125" style="2" customWidth="1"/>
    <col min="17" max="17" width="11.42578125" style="73" customWidth="1"/>
    <col min="18" max="18" width="11.42578125" style="2" customWidth="1"/>
    <col min="19" max="19" width="13.7109375" style="2" customWidth="1"/>
    <col min="20" max="20" width="15.85546875" style="2" customWidth="1"/>
    <col min="21" max="21" width="8" style="2" customWidth="1"/>
    <col min="22" max="22" width="8.5703125" style="2" customWidth="1"/>
    <col min="23" max="23" width="19.28515625" style="2" customWidth="1"/>
    <col min="24" max="24" width="22.5703125" style="2" customWidth="1"/>
    <col min="25" max="27" width="11.42578125" style="2" customWidth="1"/>
    <col min="28" max="16384" width="11.42578125" style="2"/>
  </cols>
  <sheetData>
    <row r="3" spans="1:27" ht="37.5" customHeight="1" x14ac:dyDescent="0.2">
      <c r="A3" s="74" t="s">
        <v>31</v>
      </c>
      <c r="B3" s="74" t="s">
        <v>19</v>
      </c>
      <c r="C3" s="74" t="s">
        <v>0</v>
      </c>
      <c r="D3" s="74"/>
      <c r="E3" s="74"/>
      <c r="F3" s="74"/>
      <c r="G3" s="74" t="s">
        <v>4</v>
      </c>
      <c r="H3" s="74" t="s">
        <v>6</v>
      </c>
      <c r="I3" s="74" t="s">
        <v>186</v>
      </c>
      <c r="J3" s="74" t="s">
        <v>179</v>
      </c>
      <c r="K3" s="74" t="s">
        <v>7</v>
      </c>
      <c r="L3" s="74" t="s">
        <v>8</v>
      </c>
      <c r="M3" s="74" t="s">
        <v>9</v>
      </c>
      <c r="N3" s="74" t="s">
        <v>10</v>
      </c>
      <c r="O3" s="74" t="s">
        <v>11</v>
      </c>
      <c r="P3" s="74" t="s">
        <v>12</v>
      </c>
      <c r="Q3" s="74" t="s">
        <v>15</v>
      </c>
      <c r="R3" s="74" t="s">
        <v>187</v>
      </c>
      <c r="S3" s="43"/>
      <c r="T3" s="43"/>
      <c r="U3" s="43"/>
      <c r="V3" s="43"/>
      <c r="W3" s="43"/>
      <c r="X3" s="43"/>
      <c r="Y3" s="76"/>
      <c r="Z3" s="76"/>
      <c r="AA3" s="76"/>
    </row>
    <row r="4" spans="1:27" x14ac:dyDescent="0.2">
      <c r="A4" s="74"/>
      <c r="B4" s="74"/>
      <c r="C4" s="1" t="s">
        <v>18</v>
      </c>
      <c r="D4" s="1" t="s">
        <v>1</v>
      </c>
      <c r="E4" s="1" t="s">
        <v>2</v>
      </c>
      <c r="F4" s="1" t="s">
        <v>3</v>
      </c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35"/>
      <c r="T4" s="35"/>
      <c r="U4" s="35"/>
      <c r="V4" s="35"/>
      <c r="W4" s="35"/>
      <c r="X4" s="35"/>
      <c r="Y4" s="76"/>
      <c r="Z4" s="76"/>
      <c r="AA4" s="76"/>
    </row>
    <row r="5" spans="1:27" s="10" customFormat="1" x14ac:dyDescent="0.2">
      <c r="A5" s="19">
        <v>1</v>
      </c>
      <c r="B5" s="22" t="s">
        <v>97</v>
      </c>
      <c r="C5" s="22" t="s">
        <v>98</v>
      </c>
      <c r="D5" s="19">
        <v>10</v>
      </c>
      <c r="E5" s="19">
        <v>14</v>
      </c>
      <c r="F5" s="19">
        <v>17</v>
      </c>
      <c r="G5" s="23">
        <f t="shared" ref="G5:G36" si="0">+(D5+E5+F5)/3</f>
        <v>13.666666666666666</v>
      </c>
      <c r="H5" s="19">
        <v>87</v>
      </c>
      <c r="I5" s="24" t="s">
        <v>181</v>
      </c>
      <c r="J5" s="21">
        <v>10</v>
      </c>
      <c r="K5" s="21">
        <v>91</v>
      </c>
      <c r="L5" s="21">
        <v>80</v>
      </c>
      <c r="M5" s="21">
        <v>10</v>
      </c>
      <c r="N5" s="21">
        <v>5</v>
      </c>
      <c r="O5" s="21">
        <v>5</v>
      </c>
      <c r="P5" s="21">
        <v>0</v>
      </c>
      <c r="Q5" s="68">
        <f t="shared" ref="Q5:Q36" si="1">SUM(H5,K5,L5,M5,N5,O5,P5)</f>
        <v>278</v>
      </c>
      <c r="R5" s="21" t="s">
        <v>184</v>
      </c>
      <c r="S5" s="36"/>
      <c r="T5" s="36"/>
      <c r="U5" s="36"/>
      <c r="V5" s="36"/>
      <c r="W5" s="36"/>
      <c r="X5" s="36"/>
      <c r="Y5" s="36"/>
      <c r="Z5" s="36"/>
      <c r="AA5" s="36"/>
    </row>
    <row r="6" spans="1:27" s="10" customFormat="1" x14ac:dyDescent="0.2">
      <c r="A6" s="19">
        <v>2</v>
      </c>
      <c r="B6" s="22" t="s">
        <v>106</v>
      </c>
      <c r="C6" s="22" t="s">
        <v>57</v>
      </c>
      <c r="D6" s="19">
        <v>8</v>
      </c>
      <c r="E6" s="19">
        <v>9</v>
      </c>
      <c r="F6" s="19">
        <v>24</v>
      </c>
      <c r="G6" s="23">
        <f t="shared" si="0"/>
        <v>13.666666666666666</v>
      </c>
      <c r="H6" s="19">
        <v>87</v>
      </c>
      <c r="I6" s="24" t="s">
        <v>39</v>
      </c>
      <c r="J6" s="21">
        <v>10</v>
      </c>
      <c r="K6" s="21">
        <v>91</v>
      </c>
      <c r="L6" s="21">
        <v>80</v>
      </c>
      <c r="M6" s="21">
        <v>0</v>
      </c>
      <c r="N6" s="21">
        <v>5</v>
      </c>
      <c r="O6" s="21">
        <v>5</v>
      </c>
      <c r="P6" s="21">
        <v>0</v>
      </c>
      <c r="Q6" s="68">
        <f t="shared" si="1"/>
        <v>268</v>
      </c>
      <c r="R6" s="21" t="s">
        <v>184</v>
      </c>
      <c r="S6" s="36"/>
      <c r="T6" s="36"/>
      <c r="U6" s="36"/>
      <c r="V6" s="36"/>
      <c r="W6" s="36"/>
      <c r="X6" s="36"/>
      <c r="Y6" s="36"/>
      <c r="Z6" s="36"/>
      <c r="AA6" s="36"/>
    </row>
    <row r="7" spans="1:27" s="10" customFormat="1" x14ac:dyDescent="0.2">
      <c r="A7" s="19">
        <v>3</v>
      </c>
      <c r="B7" s="22" t="s">
        <v>150</v>
      </c>
      <c r="C7" s="20" t="s">
        <v>33</v>
      </c>
      <c r="D7" s="19">
        <v>39</v>
      </c>
      <c r="E7" s="19">
        <v>32</v>
      </c>
      <c r="F7" s="19">
        <v>38</v>
      </c>
      <c r="G7" s="23">
        <f t="shared" si="0"/>
        <v>36.333333333333336</v>
      </c>
      <c r="H7" s="19">
        <v>65</v>
      </c>
      <c r="I7" s="29" t="s">
        <v>190</v>
      </c>
      <c r="J7" s="21">
        <v>21</v>
      </c>
      <c r="K7" s="21">
        <v>80</v>
      </c>
      <c r="L7" s="21">
        <v>80</v>
      </c>
      <c r="M7" s="21">
        <v>20</v>
      </c>
      <c r="N7" s="21">
        <v>5</v>
      </c>
      <c r="O7" s="21">
        <v>5</v>
      </c>
      <c r="P7" s="21">
        <v>0</v>
      </c>
      <c r="Q7" s="68">
        <f t="shared" si="1"/>
        <v>255</v>
      </c>
      <c r="R7" s="21" t="s">
        <v>184</v>
      </c>
      <c r="S7" s="36"/>
      <c r="T7" s="36"/>
      <c r="U7" s="36"/>
      <c r="V7" s="36"/>
      <c r="W7" s="36"/>
      <c r="X7" s="36"/>
      <c r="Y7" s="36"/>
      <c r="Z7" s="36"/>
      <c r="AA7" s="36"/>
    </row>
    <row r="8" spans="1:27" s="10" customFormat="1" x14ac:dyDescent="0.2">
      <c r="A8" s="19">
        <v>4</v>
      </c>
      <c r="B8" s="22" t="s">
        <v>146</v>
      </c>
      <c r="C8" s="22" t="s">
        <v>147</v>
      </c>
      <c r="D8" s="19">
        <v>18</v>
      </c>
      <c r="E8" s="19">
        <v>29</v>
      </c>
      <c r="F8" s="19">
        <v>32</v>
      </c>
      <c r="G8" s="23">
        <f t="shared" si="0"/>
        <v>26.333333333333332</v>
      </c>
      <c r="H8" s="19">
        <v>75</v>
      </c>
      <c r="I8" s="29" t="s">
        <v>191</v>
      </c>
      <c r="J8" s="21">
        <v>13</v>
      </c>
      <c r="K8" s="21">
        <v>88</v>
      </c>
      <c r="L8" s="21">
        <v>80</v>
      </c>
      <c r="M8" s="21">
        <v>0</v>
      </c>
      <c r="N8" s="21">
        <v>5</v>
      </c>
      <c r="O8" s="21">
        <v>5</v>
      </c>
      <c r="P8" s="21">
        <v>0</v>
      </c>
      <c r="Q8" s="68">
        <f t="shared" si="1"/>
        <v>253</v>
      </c>
      <c r="R8" s="21" t="s">
        <v>184</v>
      </c>
      <c r="S8" s="36"/>
      <c r="T8" s="36"/>
      <c r="U8" s="36"/>
      <c r="V8" s="36"/>
      <c r="W8" s="36"/>
      <c r="X8" s="36"/>
      <c r="Y8" s="36"/>
      <c r="Z8" s="36"/>
      <c r="AA8" s="36"/>
    </row>
    <row r="9" spans="1:27" s="10" customFormat="1" x14ac:dyDescent="0.2">
      <c r="A9" s="19">
        <v>5</v>
      </c>
      <c r="B9" s="22" t="s">
        <v>56</v>
      </c>
      <c r="C9" s="20" t="s">
        <v>57</v>
      </c>
      <c r="D9" s="19">
        <v>8</v>
      </c>
      <c r="E9" s="19">
        <v>9</v>
      </c>
      <c r="F9" s="19">
        <v>24</v>
      </c>
      <c r="G9" s="23">
        <f t="shared" si="0"/>
        <v>13.666666666666666</v>
      </c>
      <c r="H9" s="19">
        <v>87</v>
      </c>
      <c r="I9" s="24" t="s">
        <v>34</v>
      </c>
      <c r="J9" s="21">
        <v>8</v>
      </c>
      <c r="K9" s="21">
        <v>93</v>
      </c>
      <c r="L9" s="21">
        <v>60</v>
      </c>
      <c r="M9" s="21">
        <v>0</v>
      </c>
      <c r="N9" s="21">
        <v>5</v>
      </c>
      <c r="O9" s="21">
        <v>5</v>
      </c>
      <c r="P9" s="21">
        <v>0</v>
      </c>
      <c r="Q9" s="68">
        <f t="shared" si="1"/>
        <v>250</v>
      </c>
      <c r="R9" s="21" t="s">
        <v>184</v>
      </c>
      <c r="S9" s="36"/>
      <c r="T9" s="36"/>
      <c r="U9" s="36"/>
      <c r="V9" s="36"/>
      <c r="W9" s="36"/>
      <c r="X9" s="36"/>
      <c r="Y9" s="36"/>
      <c r="Z9" s="36"/>
      <c r="AA9" s="36"/>
    </row>
    <row r="10" spans="1:27" s="10" customFormat="1" x14ac:dyDescent="0.2">
      <c r="A10" s="19">
        <v>6</v>
      </c>
      <c r="B10" s="22" t="s">
        <v>151</v>
      </c>
      <c r="C10" s="22" t="s">
        <v>152</v>
      </c>
      <c r="D10" s="19">
        <v>8</v>
      </c>
      <c r="E10" s="19">
        <v>9</v>
      </c>
      <c r="F10" s="19">
        <v>24</v>
      </c>
      <c r="G10" s="23">
        <f t="shared" si="0"/>
        <v>13.666666666666666</v>
      </c>
      <c r="H10" s="19">
        <v>87</v>
      </c>
      <c r="I10" s="24" t="s">
        <v>118</v>
      </c>
      <c r="J10" s="21">
        <v>8</v>
      </c>
      <c r="K10" s="21">
        <v>93</v>
      </c>
      <c r="L10" s="21">
        <v>60</v>
      </c>
      <c r="M10" s="21">
        <v>0</v>
      </c>
      <c r="N10" s="21">
        <v>5</v>
      </c>
      <c r="O10" s="21">
        <v>5</v>
      </c>
      <c r="P10" s="21">
        <v>0</v>
      </c>
      <c r="Q10" s="68">
        <f t="shared" si="1"/>
        <v>250</v>
      </c>
      <c r="R10" s="21" t="s">
        <v>184</v>
      </c>
      <c r="S10" s="36"/>
      <c r="T10" s="36"/>
      <c r="U10" s="36"/>
      <c r="V10" s="36"/>
      <c r="W10" s="36"/>
      <c r="X10" s="36"/>
      <c r="Y10" s="36"/>
      <c r="Z10" s="36"/>
      <c r="AA10" s="36"/>
    </row>
    <row r="11" spans="1:27" s="10" customFormat="1" x14ac:dyDescent="0.2">
      <c r="A11" s="19">
        <v>7</v>
      </c>
      <c r="B11" s="22" t="s">
        <v>138</v>
      </c>
      <c r="C11" s="22" t="s">
        <v>139</v>
      </c>
      <c r="D11" s="19">
        <v>3</v>
      </c>
      <c r="E11" s="19">
        <v>6</v>
      </c>
      <c r="F11" s="19">
        <v>1</v>
      </c>
      <c r="G11" s="23">
        <f t="shared" si="0"/>
        <v>3.3333333333333335</v>
      </c>
      <c r="H11" s="19">
        <v>98</v>
      </c>
      <c r="I11" s="24" t="s">
        <v>140</v>
      </c>
      <c r="J11" s="21">
        <v>1</v>
      </c>
      <c r="K11" s="21">
        <v>100</v>
      </c>
      <c r="L11" s="21">
        <v>40</v>
      </c>
      <c r="M11" s="21">
        <v>0</v>
      </c>
      <c r="N11" s="21">
        <v>5</v>
      </c>
      <c r="O11" s="21">
        <v>5</v>
      </c>
      <c r="P11" s="21">
        <v>0</v>
      </c>
      <c r="Q11" s="68">
        <f t="shared" si="1"/>
        <v>248</v>
      </c>
      <c r="R11" s="21" t="s">
        <v>184</v>
      </c>
      <c r="S11" s="36"/>
      <c r="T11" s="36"/>
      <c r="U11" s="36"/>
      <c r="V11" s="36"/>
      <c r="W11" s="36"/>
      <c r="X11" s="36"/>
      <c r="Y11" s="36"/>
      <c r="Z11" s="36"/>
      <c r="AA11" s="36"/>
    </row>
    <row r="12" spans="1:27" s="10" customFormat="1" x14ac:dyDescent="0.2">
      <c r="A12" s="19">
        <v>8</v>
      </c>
      <c r="B12" s="22" t="s">
        <v>105</v>
      </c>
      <c r="C12" s="22" t="s">
        <v>98</v>
      </c>
      <c r="D12" s="19">
        <v>10</v>
      </c>
      <c r="E12" s="19">
        <v>14</v>
      </c>
      <c r="F12" s="19">
        <v>17</v>
      </c>
      <c r="G12" s="23">
        <f t="shared" si="0"/>
        <v>13.666666666666666</v>
      </c>
      <c r="H12" s="19">
        <v>87</v>
      </c>
      <c r="I12" s="47" t="s">
        <v>116</v>
      </c>
      <c r="J12" s="21">
        <v>34</v>
      </c>
      <c r="K12" s="21">
        <v>67</v>
      </c>
      <c r="L12" s="21">
        <v>80</v>
      </c>
      <c r="M12" s="21">
        <v>0</v>
      </c>
      <c r="N12" s="21">
        <v>5</v>
      </c>
      <c r="O12" s="21">
        <v>5</v>
      </c>
      <c r="P12" s="21">
        <v>0</v>
      </c>
      <c r="Q12" s="68">
        <f t="shared" si="1"/>
        <v>244</v>
      </c>
      <c r="R12" s="21" t="s">
        <v>184</v>
      </c>
      <c r="S12" s="36"/>
      <c r="T12" s="36"/>
      <c r="U12" s="36"/>
      <c r="V12" s="36"/>
      <c r="W12" s="36"/>
      <c r="X12" s="36"/>
      <c r="Y12" s="36"/>
      <c r="Z12" s="36"/>
      <c r="AA12" s="36"/>
    </row>
    <row r="13" spans="1:27" s="10" customFormat="1" x14ac:dyDescent="0.2">
      <c r="A13" s="19">
        <v>9</v>
      </c>
      <c r="B13" s="22" t="s">
        <v>37</v>
      </c>
      <c r="C13" s="20" t="s">
        <v>33</v>
      </c>
      <c r="D13" s="19">
        <v>39</v>
      </c>
      <c r="E13" s="19">
        <v>32</v>
      </c>
      <c r="F13" s="19">
        <v>38</v>
      </c>
      <c r="G13" s="23">
        <f t="shared" si="0"/>
        <v>36.333333333333336</v>
      </c>
      <c r="H13" s="19">
        <v>65</v>
      </c>
      <c r="I13" s="24" t="s">
        <v>118</v>
      </c>
      <c r="J13" s="21">
        <v>40</v>
      </c>
      <c r="K13" s="21">
        <v>61</v>
      </c>
      <c r="L13" s="21">
        <v>80</v>
      </c>
      <c r="M13" s="21">
        <v>20</v>
      </c>
      <c r="N13" s="21">
        <v>5</v>
      </c>
      <c r="O13" s="21">
        <v>5</v>
      </c>
      <c r="P13" s="21">
        <v>0</v>
      </c>
      <c r="Q13" s="68">
        <f t="shared" si="1"/>
        <v>236</v>
      </c>
      <c r="R13" s="21" t="s">
        <v>184</v>
      </c>
      <c r="S13" s="37"/>
      <c r="T13" s="37"/>
      <c r="U13" s="37"/>
      <c r="V13" s="37"/>
      <c r="W13" s="37"/>
      <c r="X13" s="13"/>
      <c r="Y13" s="36"/>
      <c r="Z13" s="36"/>
      <c r="AA13" s="36"/>
    </row>
    <row r="14" spans="1:27" s="10" customFormat="1" x14ac:dyDescent="0.2">
      <c r="A14" s="19">
        <v>10</v>
      </c>
      <c r="B14" s="22" t="s">
        <v>107</v>
      </c>
      <c r="C14" s="20" t="s">
        <v>33</v>
      </c>
      <c r="D14" s="19">
        <v>39</v>
      </c>
      <c r="E14" s="19">
        <v>32</v>
      </c>
      <c r="F14" s="19">
        <v>38</v>
      </c>
      <c r="G14" s="23">
        <f t="shared" si="0"/>
        <v>36.333333333333336</v>
      </c>
      <c r="H14" s="19">
        <v>65</v>
      </c>
      <c r="I14" s="24" t="s">
        <v>118</v>
      </c>
      <c r="J14" s="21">
        <v>40</v>
      </c>
      <c r="K14" s="21">
        <v>61</v>
      </c>
      <c r="L14" s="21">
        <v>80</v>
      </c>
      <c r="M14" s="21">
        <v>20</v>
      </c>
      <c r="N14" s="21">
        <v>5</v>
      </c>
      <c r="O14" s="21">
        <v>5</v>
      </c>
      <c r="P14" s="21">
        <v>0</v>
      </c>
      <c r="Q14" s="68">
        <f t="shared" si="1"/>
        <v>236</v>
      </c>
      <c r="R14" s="21" t="s">
        <v>184</v>
      </c>
      <c r="S14" s="37"/>
      <c r="T14" s="37"/>
      <c r="U14" s="37"/>
      <c r="V14" s="37"/>
      <c r="W14" s="37"/>
      <c r="X14" s="13"/>
      <c r="Y14" s="36"/>
      <c r="Z14" s="36"/>
      <c r="AA14" s="36"/>
    </row>
    <row r="15" spans="1:27" s="10" customFormat="1" x14ac:dyDescent="0.2">
      <c r="A15" s="19">
        <v>11</v>
      </c>
      <c r="B15" s="22" t="s">
        <v>127</v>
      </c>
      <c r="C15" s="20" t="s">
        <v>33</v>
      </c>
      <c r="D15" s="19">
        <v>39</v>
      </c>
      <c r="E15" s="19">
        <v>32</v>
      </c>
      <c r="F15" s="19">
        <v>38</v>
      </c>
      <c r="G15" s="23">
        <f t="shared" si="0"/>
        <v>36.333333333333336</v>
      </c>
      <c r="H15" s="19">
        <v>65</v>
      </c>
      <c r="I15" s="29" t="s">
        <v>188</v>
      </c>
      <c r="J15" s="21">
        <v>20</v>
      </c>
      <c r="K15" s="21">
        <v>81</v>
      </c>
      <c r="L15" s="21">
        <v>60</v>
      </c>
      <c r="M15" s="21">
        <v>20</v>
      </c>
      <c r="N15" s="21">
        <v>5</v>
      </c>
      <c r="O15" s="21">
        <v>5</v>
      </c>
      <c r="P15" s="21">
        <v>0</v>
      </c>
      <c r="Q15" s="68">
        <f t="shared" si="1"/>
        <v>236</v>
      </c>
      <c r="R15" s="21" t="s">
        <v>184</v>
      </c>
      <c r="S15" s="37"/>
      <c r="T15" s="37"/>
      <c r="U15" s="37"/>
      <c r="V15" s="37"/>
      <c r="W15" s="37"/>
      <c r="X15" s="13"/>
      <c r="Y15" s="36"/>
      <c r="Z15" s="36"/>
      <c r="AA15" s="36"/>
    </row>
    <row r="16" spans="1:27" s="10" customFormat="1" x14ac:dyDescent="0.2">
      <c r="A16" s="19">
        <v>12</v>
      </c>
      <c r="B16" s="22" t="s">
        <v>108</v>
      </c>
      <c r="C16" s="20" t="s">
        <v>33</v>
      </c>
      <c r="D16" s="19">
        <v>39</v>
      </c>
      <c r="E16" s="19">
        <v>32</v>
      </c>
      <c r="F16" s="19">
        <v>38</v>
      </c>
      <c r="G16" s="23">
        <f t="shared" si="0"/>
        <v>36.333333333333336</v>
      </c>
      <c r="H16" s="19">
        <v>65</v>
      </c>
      <c r="I16" s="24" t="s">
        <v>181</v>
      </c>
      <c r="J16" s="21">
        <v>21</v>
      </c>
      <c r="K16" s="21">
        <v>80</v>
      </c>
      <c r="L16" s="21">
        <v>80</v>
      </c>
      <c r="M16" s="21">
        <v>0</v>
      </c>
      <c r="N16" s="21">
        <v>5</v>
      </c>
      <c r="O16" s="21">
        <v>5</v>
      </c>
      <c r="P16" s="21">
        <v>0</v>
      </c>
      <c r="Q16" s="68">
        <f t="shared" si="1"/>
        <v>235</v>
      </c>
      <c r="R16" s="21" t="s">
        <v>184</v>
      </c>
      <c r="S16" s="37"/>
      <c r="T16" s="37"/>
      <c r="U16" s="36"/>
      <c r="V16" s="36"/>
      <c r="W16" s="37"/>
      <c r="X16" s="13"/>
      <c r="Y16" s="36"/>
      <c r="Z16" s="36"/>
      <c r="AA16" s="36"/>
    </row>
    <row r="17" spans="1:27" s="10" customFormat="1" x14ac:dyDescent="0.2">
      <c r="A17" s="19">
        <v>13</v>
      </c>
      <c r="B17" s="22" t="s">
        <v>60</v>
      </c>
      <c r="C17" s="20" t="s">
        <v>61</v>
      </c>
      <c r="D17" s="19">
        <v>42</v>
      </c>
      <c r="E17" s="19">
        <v>59</v>
      </c>
      <c r="F17" s="19">
        <v>68</v>
      </c>
      <c r="G17" s="23">
        <f t="shared" si="0"/>
        <v>56.333333333333336</v>
      </c>
      <c r="H17" s="19">
        <v>45</v>
      </c>
      <c r="I17" s="24" t="s">
        <v>181</v>
      </c>
      <c r="J17" s="21">
        <v>23</v>
      </c>
      <c r="K17" s="21">
        <v>78</v>
      </c>
      <c r="L17" s="21">
        <v>80</v>
      </c>
      <c r="M17" s="21">
        <v>20</v>
      </c>
      <c r="N17" s="21">
        <v>5</v>
      </c>
      <c r="O17" s="21">
        <v>5</v>
      </c>
      <c r="P17" s="21">
        <v>0</v>
      </c>
      <c r="Q17" s="68">
        <f t="shared" si="1"/>
        <v>233</v>
      </c>
      <c r="R17" s="21" t="s">
        <v>184</v>
      </c>
      <c r="S17" s="37"/>
      <c r="T17" s="37"/>
      <c r="U17" s="36"/>
      <c r="V17" s="36"/>
      <c r="W17" s="37"/>
      <c r="X17" s="13"/>
      <c r="Y17" s="36"/>
      <c r="Z17" s="36"/>
      <c r="AA17" s="36"/>
    </row>
    <row r="18" spans="1:27" s="10" customFormat="1" x14ac:dyDescent="0.2">
      <c r="A18" s="19">
        <v>14</v>
      </c>
      <c r="B18" s="22" t="s">
        <v>128</v>
      </c>
      <c r="C18" s="22" t="s">
        <v>129</v>
      </c>
      <c r="D18" s="19">
        <v>29</v>
      </c>
      <c r="E18" s="19">
        <v>57</v>
      </c>
      <c r="F18" s="19">
        <v>34</v>
      </c>
      <c r="G18" s="23">
        <f t="shared" si="0"/>
        <v>40</v>
      </c>
      <c r="H18" s="19">
        <v>61</v>
      </c>
      <c r="I18" s="24" t="s">
        <v>181</v>
      </c>
      <c r="J18" s="21">
        <v>42</v>
      </c>
      <c r="K18" s="21">
        <v>59</v>
      </c>
      <c r="L18" s="21">
        <v>80</v>
      </c>
      <c r="M18" s="21">
        <v>20</v>
      </c>
      <c r="N18" s="21">
        <v>5</v>
      </c>
      <c r="O18" s="21">
        <v>5</v>
      </c>
      <c r="P18" s="21">
        <v>0</v>
      </c>
      <c r="Q18" s="68">
        <f t="shared" si="1"/>
        <v>230</v>
      </c>
      <c r="R18" s="21" t="s">
        <v>184</v>
      </c>
      <c r="S18" s="37"/>
      <c r="T18" s="37"/>
      <c r="U18" s="36"/>
      <c r="V18" s="36"/>
      <c r="W18" s="37"/>
      <c r="X18" s="13"/>
      <c r="Y18" s="36"/>
      <c r="Z18" s="36"/>
      <c r="AA18" s="36"/>
    </row>
    <row r="19" spans="1:27" s="10" customFormat="1" x14ac:dyDescent="0.2">
      <c r="A19" s="19">
        <v>15</v>
      </c>
      <c r="B19" s="22" t="s">
        <v>65</v>
      </c>
      <c r="C19" s="20" t="s">
        <v>66</v>
      </c>
      <c r="D19" s="19">
        <v>16</v>
      </c>
      <c r="E19" s="19">
        <v>16</v>
      </c>
      <c r="F19" s="19">
        <v>8</v>
      </c>
      <c r="G19" s="23">
        <f t="shared" si="0"/>
        <v>13.333333333333334</v>
      </c>
      <c r="H19" s="19">
        <v>88</v>
      </c>
      <c r="I19" s="24" t="s">
        <v>30</v>
      </c>
      <c r="J19" s="21">
        <v>12</v>
      </c>
      <c r="K19" s="21">
        <v>89</v>
      </c>
      <c r="L19" s="21">
        <v>40</v>
      </c>
      <c r="M19" s="21">
        <v>0</v>
      </c>
      <c r="N19" s="21">
        <v>5</v>
      </c>
      <c r="O19" s="21">
        <v>5</v>
      </c>
      <c r="P19" s="21">
        <v>0</v>
      </c>
      <c r="Q19" s="68">
        <f t="shared" si="1"/>
        <v>227</v>
      </c>
      <c r="R19" s="21" t="s">
        <v>184</v>
      </c>
      <c r="S19" s="37"/>
      <c r="T19" s="37"/>
      <c r="U19" s="36"/>
      <c r="V19" s="36"/>
      <c r="W19" s="37"/>
      <c r="X19" s="13"/>
      <c r="Y19" s="36"/>
      <c r="Z19" s="36"/>
      <c r="AA19" s="36"/>
    </row>
    <row r="20" spans="1:27" s="10" customFormat="1" x14ac:dyDescent="0.2">
      <c r="A20" s="19">
        <v>16</v>
      </c>
      <c r="B20" s="22" t="s">
        <v>126</v>
      </c>
      <c r="C20" s="22" t="s">
        <v>98</v>
      </c>
      <c r="D20" s="19">
        <v>10</v>
      </c>
      <c r="E20" s="19">
        <v>14</v>
      </c>
      <c r="F20" s="19">
        <v>17</v>
      </c>
      <c r="G20" s="23">
        <f t="shared" si="0"/>
        <v>13.666666666666666</v>
      </c>
      <c r="H20" s="19">
        <v>87</v>
      </c>
      <c r="I20" s="29" t="s">
        <v>30</v>
      </c>
      <c r="J20" s="21">
        <v>34</v>
      </c>
      <c r="K20" s="21">
        <v>67</v>
      </c>
      <c r="L20" s="21">
        <v>60</v>
      </c>
      <c r="M20" s="21">
        <v>0</v>
      </c>
      <c r="N20" s="21">
        <v>5</v>
      </c>
      <c r="O20" s="21">
        <v>5</v>
      </c>
      <c r="P20" s="21">
        <v>0</v>
      </c>
      <c r="Q20" s="68">
        <f t="shared" si="1"/>
        <v>224</v>
      </c>
      <c r="R20" s="21" t="s">
        <v>184</v>
      </c>
      <c r="S20" s="37"/>
      <c r="T20" s="37"/>
      <c r="U20" s="36"/>
      <c r="V20" s="36"/>
      <c r="W20" s="37"/>
      <c r="X20" s="12"/>
      <c r="Y20" s="36"/>
      <c r="Z20" s="36"/>
      <c r="AA20" s="36"/>
    </row>
    <row r="21" spans="1:27" s="10" customFormat="1" x14ac:dyDescent="0.2">
      <c r="A21" s="19">
        <v>17</v>
      </c>
      <c r="B21" s="22" t="s">
        <v>64</v>
      </c>
      <c r="C21" s="20" t="s">
        <v>46</v>
      </c>
      <c r="D21" s="19">
        <v>10</v>
      </c>
      <c r="E21" s="19">
        <v>14</v>
      </c>
      <c r="F21" s="19">
        <v>17</v>
      </c>
      <c r="G21" s="23">
        <f t="shared" si="0"/>
        <v>13.666666666666666</v>
      </c>
      <c r="H21" s="19">
        <v>87</v>
      </c>
      <c r="I21" s="24" t="s">
        <v>189</v>
      </c>
      <c r="J21" s="21">
        <v>15</v>
      </c>
      <c r="K21" s="21">
        <v>86</v>
      </c>
      <c r="L21" s="21">
        <v>40</v>
      </c>
      <c r="M21" s="21">
        <v>0</v>
      </c>
      <c r="N21" s="21">
        <v>5</v>
      </c>
      <c r="O21" s="21">
        <v>5</v>
      </c>
      <c r="P21" s="21">
        <v>0</v>
      </c>
      <c r="Q21" s="68">
        <f t="shared" si="1"/>
        <v>223</v>
      </c>
      <c r="R21" s="21" t="s">
        <v>184</v>
      </c>
      <c r="S21" s="37"/>
      <c r="T21" s="37"/>
      <c r="U21" s="36"/>
      <c r="V21" s="36"/>
      <c r="W21" s="37"/>
      <c r="X21" s="13"/>
      <c r="Y21" s="36"/>
      <c r="Z21" s="36"/>
      <c r="AA21" s="36"/>
    </row>
    <row r="22" spans="1:27" s="10" customFormat="1" x14ac:dyDescent="0.2">
      <c r="A22" s="19">
        <v>18</v>
      </c>
      <c r="B22" s="22" t="s">
        <v>93</v>
      </c>
      <c r="C22" s="22" t="s">
        <v>94</v>
      </c>
      <c r="D22" s="19">
        <v>6</v>
      </c>
      <c r="E22" s="19">
        <v>2</v>
      </c>
      <c r="F22" s="19">
        <v>3</v>
      </c>
      <c r="G22" s="23">
        <f t="shared" si="0"/>
        <v>3.6666666666666665</v>
      </c>
      <c r="H22" s="19">
        <v>97</v>
      </c>
      <c r="I22" s="48" t="s">
        <v>115</v>
      </c>
      <c r="J22" s="21">
        <v>6</v>
      </c>
      <c r="K22" s="21">
        <v>95</v>
      </c>
      <c r="L22" s="21">
        <v>20</v>
      </c>
      <c r="M22" s="21">
        <v>0</v>
      </c>
      <c r="N22" s="21">
        <v>5</v>
      </c>
      <c r="O22" s="21">
        <v>5</v>
      </c>
      <c r="P22" s="21">
        <v>0</v>
      </c>
      <c r="Q22" s="68">
        <f t="shared" si="1"/>
        <v>222</v>
      </c>
      <c r="R22" s="21" t="s">
        <v>184</v>
      </c>
      <c r="S22" s="37"/>
      <c r="T22" s="37"/>
      <c r="U22" s="36"/>
      <c r="V22" s="36"/>
      <c r="W22" s="37"/>
      <c r="X22" s="13"/>
      <c r="Y22" s="36"/>
      <c r="Z22" s="36"/>
      <c r="AA22" s="36"/>
    </row>
    <row r="23" spans="1:27" s="10" customFormat="1" x14ac:dyDescent="0.2">
      <c r="A23" s="19">
        <v>19</v>
      </c>
      <c r="B23" s="22" t="s">
        <v>63</v>
      </c>
      <c r="C23" s="20" t="s">
        <v>33</v>
      </c>
      <c r="D23" s="19">
        <v>39</v>
      </c>
      <c r="E23" s="19">
        <v>32</v>
      </c>
      <c r="F23" s="19">
        <v>38</v>
      </c>
      <c r="G23" s="23">
        <f t="shared" si="0"/>
        <v>36.333333333333336</v>
      </c>
      <c r="H23" s="19">
        <v>65</v>
      </c>
      <c r="I23" s="24" t="s">
        <v>39</v>
      </c>
      <c r="J23" s="21">
        <v>38</v>
      </c>
      <c r="K23" s="21">
        <v>63</v>
      </c>
      <c r="L23" s="21">
        <v>60</v>
      </c>
      <c r="M23" s="21">
        <v>20</v>
      </c>
      <c r="N23" s="21">
        <v>5</v>
      </c>
      <c r="O23" s="21">
        <v>5</v>
      </c>
      <c r="P23" s="21">
        <v>0</v>
      </c>
      <c r="Q23" s="68">
        <f t="shared" si="1"/>
        <v>218</v>
      </c>
      <c r="R23" s="21" t="s">
        <v>184</v>
      </c>
      <c r="S23" s="37"/>
      <c r="T23" s="37"/>
      <c r="U23" s="36"/>
      <c r="V23" s="36"/>
      <c r="W23" s="37"/>
      <c r="X23" s="13"/>
      <c r="Y23" s="36"/>
      <c r="Z23" s="36"/>
      <c r="AA23" s="36"/>
    </row>
    <row r="24" spans="1:27" s="10" customFormat="1" x14ac:dyDescent="0.2">
      <c r="A24" s="19">
        <v>20</v>
      </c>
      <c r="B24" s="22" t="s">
        <v>101</v>
      </c>
      <c r="C24" s="20" t="s">
        <v>33</v>
      </c>
      <c r="D24" s="19">
        <v>39</v>
      </c>
      <c r="E24" s="19">
        <v>32</v>
      </c>
      <c r="F24" s="19">
        <v>38</v>
      </c>
      <c r="G24" s="23">
        <f t="shared" si="0"/>
        <v>36.333333333333336</v>
      </c>
      <c r="H24" s="19">
        <v>65</v>
      </c>
      <c r="I24" s="24" t="s">
        <v>116</v>
      </c>
      <c r="J24" s="21">
        <v>20</v>
      </c>
      <c r="K24" s="21">
        <v>81</v>
      </c>
      <c r="L24" s="21">
        <v>40</v>
      </c>
      <c r="M24" s="21">
        <v>20</v>
      </c>
      <c r="N24" s="21">
        <v>5</v>
      </c>
      <c r="O24" s="21">
        <v>5</v>
      </c>
      <c r="P24" s="21">
        <v>0</v>
      </c>
      <c r="Q24" s="68">
        <f t="shared" si="1"/>
        <v>216</v>
      </c>
      <c r="R24" s="21" t="s">
        <v>184</v>
      </c>
      <c r="S24" s="37"/>
      <c r="T24" s="37"/>
      <c r="U24" s="36"/>
      <c r="V24" s="36"/>
      <c r="W24" s="37"/>
      <c r="X24" s="13"/>
      <c r="Y24" s="36"/>
      <c r="Z24" s="36"/>
      <c r="AA24" s="36"/>
    </row>
    <row r="25" spans="1:27" s="10" customFormat="1" x14ac:dyDescent="0.2">
      <c r="A25" s="19">
        <v>21</v>
      </c>
      <c r="B25" s="22" t="s">
        <v>141</v>
      </c>
      <c r="C25" s="20" t="s">
        <v>33</v>
      </c>
      <c r="D25" s="19">
        <v>39</v>
      </c>
      <c r="E25" s="19">
        <v>32</v>
      </c>
      <c r="F25" s="19">
        <v>38</v>
      </c>
      <c r="G25" s="23">
        <f t="shared" si="0"/>
        <v>36.333333333333336</v>
      </c>
      <c r="H25" s="19">
        <v>65</v>
      </c>
      <c r="I25" s="29" t="s">
        <v>30</v>
      </c>
      <c r="J25" s="21">
        <v>20</v>
      </c>
      <c r="K25" s="21">
        <v>81</v>
      </c>
      <c r="L25" s="21">
        <v>60</v>
      </c>
      <c r="M25" s="21">
        <v>0</v>
      </c>
      <c r="N25" s="21">
        <v>5</v>
      </c>
      <c r="O25" s="21">
        <v>5</v>
      </c>
      <c r="P25" s="21">
        <v>0</v>
      </c>
      <c r="Q25" s="68">
        <f t="shared" si="1"/>
        <v>216</v>
      </c>
      <c r="R25" s="21" t="s">
        <v>184</v>
      </c>
      <c r="S25" s="37"/>
      <c r="T25" s="37"/>
      <c r="U25" s="36"/>
      <c r="V25" s="36"/>
      <c r="W25" s="37"/>
      <c r="X25" s="12"/>
      <c r="Y25" s="36"/>
      <c r="Z25" s="36"/>
      <c r="AA25" s="36"/>
    </row>
    <row r="26" spans="1:27" s="10" customFormat="1" x14ac:dyDescent="0.2">
      <c r="A26" s="19">
        <v>22</v>
      </c>
      <c r="B26" s="22" t="s">
        <v>32</v>
      </c>
      <c r="C26" s="20" t="s">
        <v>33</v>
      </c>
      <c r="D26" s="19">
        <v>39</v>
      </c>
      <c r="E26" s="19">
        <v>32</v>
      </c>
      <c r="F26" s="19">
        <v>38</v>
      </c>
      <c r="G26" s="23">
        <f t="shared" si="0"/>
        <v>36.333333333333336</v>
      </c>
      <c r="H26" s="19">
        <v>65</v>
      </c>
      <c r="I26" s="24" t="s">
        <v>34</v>
      </c>
      <c r="J26" s="21">
        <v>40</v>
      </c>
      <c r="K26" s="21">
        <v>61</v>
      </c>
      <c r="L26" s="21">
        <v>60</v>
      </c>
      <c r="M26" s="21">
        <v>10</v>
      </c>
      <c r="N26" s="21">
        <v>5</v>
      </c>
      <c r="O26" s="21">
        <v>5</v>
      </c>
      <c r="P26" s="21">
        <v>0</v>
      </c>
      <c r="Q26" s="68">
        <f t="shared" si="1"/>
        <v>206</v>
      </c>
      <c r="R26" s="21" t="s">
        <v>184</v>
      </c>
      <c r="S26" s="37"/>
      <c r="T26" s="37"/>
      <c r="U26" s="37"/>
      <c r="V26" s="37"/>
      <c r="W26" s="37"/>
      <c r="X26" s="13"/>
      <c r="Y26" s="36"/>
      <c r="Z26" s="36"/>
      <c r="AA26" s="36"/>
    </row>
    <row r="27" spans="1:27" s="10" customFormat="1" x14ac:dyDescent="0.2">
      <c r="A27" s="19">
        <v>23</v>
      </c>
      <c r="B27" s="22" t="s">
        <v>35</v>
      </c>
      <c r="C27" s="20" t="s">
        <v>36</v>
      </c>
      <c r="D27" s="19">
        <v>29</v>
      </c>
      <c r="E27" s="19">
        <v>57</v>
      </c>
      <c r="F27" s="19">
        <v>34</v>
      </c>
      <c r="G27" s="23">
        <f t="shared" si="0"/>
        <v>40</v>
      </c>
      <c r="H27" s="19">
        <v>61</v>
      </c>
      <c r="I27" s="24" t="s">
        <v>30</v>
      </c>
      <c r="J27" s="21">
        <v>46</v>
      </c>
      <c r="K27" s="21">
        <v>55</v>
      </c>
      <c r="L27" s="21">
        <v>80</v>
      </c>
      <c r="M27" s="21">
        <v>0</v>
      </c>
      <c r="N27" s="21">
        <v>5</v>
      </c>
      <c r="O27" s="21">
        <v>5</v>
      </c>
      <c r="P27" s="21">
        <v>0</v>
      </c>
      <c r="Q27" s="68">
        <f t="shared" si="1"/>
        <v>206</v>
      </c>
      <c r="R27" s="21" t="s">
        <v>184</v>
      </c>
      <c r="S27" s="37"/>
      <c r="T27" s="37"/>
      <c r="U27" s="37"/>
      <c r="V27" s="37"/>
      <c r="W27" s="37"/>
      <c r="X27" s="13"/>
      <c r="Y27" s="36"/>
      <c r="Z27" s="36"/>
      <c r="AA27" s="36"/>
    </row>
    <row r="28" spans="1:27" s="10" customFormat="1" x14ac:dyDescent="0.2">
      <c r="A28" s="19">
        <v>24</v>
      </c>
      <c r="B28" s="22" t="s">
        <v>102</v>
      </c>
      <c r="C28" s="22" t="s">
        <v>94</v>
      </c>
      <c r="D28" s="19">
        <v>6</v>
      </c>
      <c r="E28" s="19">
        <v>2</v>
      </c>
      <c r="F28" s="19">
        <v>3</v>
      </c>
      <c r="G28" s="23">
        <f t="shared" si="0"/>
        <v>3.6666666666666665</v>
      </c>
      <c r="H28" s="19">
        <v>97</v>
      </c>
      <c r="I28" s="24" t="s">
        <v>118</v>
      </c>
      <c r="J28" s="21">
        <v>4</v>
      </c>
      <c r="K28" s="21">
        <v>97</v>
      </c>
      <c r="L28" s="21">
        <v>0</v>
      </c>
      <c r="M28" s="21">
        <v>0</v>
      </c>
      <c r="N28" s="21">
        <v>5</v>
      </c>
      <c r="O28" s="21">
        <v>5</v>
      </c>
      <c r="P28" s="21">
        <v>0</v>
      </c>
      <c r="Q28" s="68">
        <f t="shared" si="1"/>
        <v>204</v>
      </c>
      <c r="R28" s="21" t="s">
        <v>184</v>
      </c>
      <c r="S28" s="37"/>
      <c r="T28" s="37"/>
      <c r="U28" s="37"/>
      <c r="V28" s="37"/>
      <c r="W28" s="37"/>
      <c r="X28" s="13"/>
      <c r="Y28" s="36"/>
      <c r="Z28" s="36"/>
      <c r="AA28" s="36"/>
    </row>
    <row r="29" spans="1:27" s="10" customFormat="1" x14ac:dyDescent="0.2">
      <c r="A29" s="19">
        <v>25</v>
      </c>
      <c r="B29" s="22" t="s">
        <v>142</v>
      </c>
      <c r="C29" s="22" t="s">
        <v>143</v>
      </c>
      <c r="D29" s="19">
        <v>5</v>
      </c>
      <c r="E29" s="19">
        <v>1</v>
      </c>
      <c r="F29" s="19">
        <v>7</v>
      </c>
      <c r="G29" s="23">
        <f>+(D29+E29+F29)/3</f>
        <v>4.333333333333333</v>
      </c>
      <c r="H29" s="19">
        <v>97</v>
      </c>
      <c r="I29" s="24" t="s">
        <v>30</v>
      </c>
      <c r="J29" s="21">
        <v>4</v>
      </c>
      <c r="K29" s="21">
        <v>97</v>
      </c>
      <c r="L29" s="21">
        <v>0</v>
      </c>
      <c r="M29" s="21">
        <v>0</v>
      </c>
      <c r="N29" s="21">
        <v>5</v>
      </c>
      <c r="O29" s="21">
        <v>5</v>
      </c>
      <c r="P29" s="21">
        <v>0</v>
      </c>
      <c r="Q29" s="68">
        <f>SUM(H29,K29,L29,M29,N29,O29,P29)</f>
        <v>204</v>
      </c>
      <c r="R29" s="21" t="s">
        <v>184</v>
      </c>
      <c r="S29" s="37"/>
      <c r="T29" s="37"/>
      <c r="U29" s="37"/>
      <c r="V29" s="37"/>
      <c r="W29" s="37"/>
      <c r="X29" s="13"/>
      <c r="Y29" s="75"/>
      <c r="Z29" s="75"/>
      <c r="AA29" s="75"/>
    </row>
    <row r="30" spans="1:27" s="10" customFormat="1" x14ac:dyDescent="0.2">
      <c r="A30" s="19">
        <v>26</v>
      </c>
      <c r="B30" s="22" t="s">
        <v>136</v>
      </c>
      <c r="C30" s="22" t="s">
        <v>137</v>
      </c>
      <c r="D30" s="19">
        <v>10</v>
      </c>
      <c r="E30" s="19">
        <v>14</v>
      </c>
      <c r="F30" s="19">
        <v>17</v>
      </c>
      <c r="G30" s="23">
        <f t="shared" si="0"/>
        <v>13.666666666666666</v>
      </c>
      <c r="H30" s="19">
        <v>87</v>
      </c>
      <c r="I30" s="24" t="s">
        <v>30</v>
      </c>
      <c r="J30" s="21">
        <v>34</v>
      </c>
      <c r="K30" s="21">
        <v>67</v>
      </c>
      <c r="L30" s="21">
        <v>40</v>
      </c>
      <c r="M30" s="21">
        <v>0</v>
      </c>
      <c r="N30" s="21">
        <v>5</v>
      </c>
      <c r="O30" s="21">
        <v>5</v>
      </c>
      <c r="P30" s="21">
        <v>0</v>
      </c>
      <c r="Q30" s="68">
        <f t="shared" si="1"/>
        <v>204</v>
      </c>
      <c r="R30" s="21" t="s">
        <v>184</v>
      </c>
      <c r="S30" s="37"/>
      <c r="T30" s="37"/>
      <c r="U30" s="37"/>
      <c r="V30" s="37"/>
      <c r="W30" s="37"/>
      <c r="X30" s="13"/>
      <c r="Y30" s="75"/>
      <c r="Z30" s="75"/>
      <c r="AA30" s="75"/>
    </row>
    <row r="31" spans="1:27" s="10" customFormat="1" x14ac:dyDescent="0.2">
      <c r="A31" s="19">
        <v>27</v>
      </c>
      <c r="B31" s="22" t="s">
        <v>45</v>
      </c>
      <c r="C31" s="20" t="s">
        <v>46</v>
      </c>
      <c r="D31" s="19">
        <v>10</v>
      </c>
      <c r="E31" s="19">
        <v>14</v>
      </c>
      <c r="F31" s="19">
        <v>17</v>
      </c>
      <c r="G31" s="23">
        <f t="shared" si="0"/>
        <v>13.666666666666666</v>
      </c>
      <c r="H31" s="19">
        <v>87</v>
      </c>
      <c r="I31" s="24" t="s">
        <v>192</v>
      </c>
      <c r="J31" s="21">
        <v>15</v>
      </c>
      <c r="K31" s="21">
        <v>86</v>
      </c>
      <c r="L31" s="21">
        <v>0</v>
      </c>
      <c r="M31" s="21">
        <v>20</v>
      </c>
      <c r="N31" s="21">
        <v>5</v>
      </c>
      <c r="O31" s="21">
        <v>5</v>
      </c>
      <c r="P31" s="21">
        <v>0</v>
      </c>
      <c r="Q31" s="68">
        <f t="shared" si="1"/>
        <v>203</v>
      </c>
      <c r="R31" s="21" t="s">
        <v>184</v>
      </c>
      <c r="S31" s="37"/>
      <c r="T31" s="37"/>
      <c r="U31" s="37"/>
      <c r="V31" s="37"/>
      <c r="W31" s="37"/>
      <c r="X31" s="13"/>
      <c r="Y31" s="36"/>
      <c r="Z31" s="36"/>
      <c r="AA31" s="36"/>
    </row>
    <row r="32" spans="1:27" s="10" customFormat="1" x14ac:dyDescent="0.2">
      <c r="A32" s="19">
        <v>28</v>
      </c>
      <c r="B32" s="22" t="s">
        <v>130</v>
      </c>
      <c r="C32" s="22" t="s">
        <v>131</v>
      </c>
      <c r="D32" s="19">
        <v>48</v>
      </c>
      <c r="E32" s="19">
        <v>69</v>
      </c>
      <c r="F32" s="19">
        <v>55</v>
      </c>
      <c r="G32" s="23">
        <f t="shared" si="0"/>
        <v>57.333333333333336</v>
      </c>
      <c r="H32" s="19">
        <v>44</v>
      </c>
      <c r="I32" s="24" t="s">
        <v>181</v>
      </c>
      <c r="J32" s="21">
        <v>33</v>
      </c>
      <c r="K32" s="21">
        <v>68</v>
      </c>
      <c r="L32" s="21">
        <v>60</v>
      </c>
      <c r="M32" s="21">
        <v>20</v>
      </c>
      <c r="N32" s="21">
        <v>5</v>
      </c>
      <c r="O32" s="21">
        <v>5</v>
      </c>
      <c r="P32" s="21">
        <v>0</v>
      </c>
      <c r="Q32" s="68">
        <f t="shared" si="1"/>
        <v>202</v>
      </c>
      <c r="R32" s="21" t="s">
        <v>184</v>
      </c>
      <c r="S32" s="37"/>
      <c r="T32" s="37"/>
      <c r="U32" s="37"/>
      <c r="V32" s="37"/>
      <c r="W32" s="37"/>
      <c r="X32" s="13"/>
      <c r="Y32" s="36"/>
      <c r="Z32" s="36"/>
      <c r="AA32" s="36"/>
    </row>
    <row r="33" spans="1:27" s="10" customFormat="1" x14ac:dyDescent="0.2">
      <c r="A33" s="19">
        <v>29</v>
      </c>
      <c r="B33" s="22" t="s">
        <v>41</v>
      </c>
      <c r="C33" s="20" t="s">
        <v>42</v>
      </c>
      <c r="D33" s="19">
        <v>48</v>
      </c>
      <c r="E33" s="19">
        <v>69</v>
      </c>
      <c r="F33" s="19">
        <v>55</v>
      </c>
      <c r="G33" s="23">
        <f t="shared" si="0"/>
        <v>57.333333333333336</v>
      </c>
      <c r="H33" s="19">
        <v>44</v>
      </c>
      <c r="I33" s="24" t="s">
        <v>181</v>
      </c>
      <c r="J33" s="21">
        <v>33</v>
      </c>
      <c r="K33" s="21">
        <v>68</v>
      </c>
      <c r="L33" s="21">
        <v>80</v>
      </c>
      <c r="M33" s="21">
        <v>0</v>
      </c>
      <c r="N33" s="21">
        <v>5</v>
      </c>
      <c r="O33" s="21">
        <v>5</v>
      </c>
      <c r="P33" s="21">
        <v>0</v>
      </c>
      <c r="Q33" s="68">
        <f t="shared" si="1"/>
        <v>202</v>
      </c>
      <c r="R33" s="21" t="s">
        <v>184</v>
      </c>
      <c r="S33" s="37"/>
      <c r="T33" s="37"/>
      <c r="U33" s="37"/>
      <c r="V33" s="37"/>
      <c r="W33" s="37"/>
      <c r="X33" s="13"/>
      <c r="Y33" s="36"/>
      <c r="Z33" s="36"/>
      <c r="AA33" s="36"/>
    </row>
    <row r="34" spans="1:27" s="10" customFormat="1" x14ac:dyDescent="0.2">
      <c r="A34" s="19">
        <v>30</v>
      </c>
      <c r="B34" s="22" t="s">
        <v>95</v>
      </c>
      <c r="C34" s="22" t="s">
        <v>96</v>
      </c>
      <c r="D34" s="19">
        <v>63</v>
      </c>
      <c r="E34" s="19">
        <v>39</v>
      </c>
      <c r="F34" s="19">
        <v>40</v>
      </c>
      <c r="G34" s="23">
        <f t="shared" si="0"/>
        <v>47.333333333333336</v>
      </c>
      <c r="H34" s="19">
        <v>54</v>
      </c>
      <c r="I34" s="24" t="s">
        <v>116</v>
      </c>
      <c r="J34" s="21">
        <v>48</v>
      </c>
      <c r="K34" s="21">
        <v>53</v>
      </c>
      <c r="L34" s="21">
        <v>60</v>
      </c>
      <c r="M34" s="21">
        <v>20</v>
      </c>
      <c r="N34" s="21">
        <v>5</v>
      </c>
      <c r="O34" s="21">
        <v>5</v>
      </c>
      <c r="P34" s="21">
        <v>0</v>
      </c>
      <c r="Q34" s="68">
        <f t="shared" si="1"/>
        <v>197</v>
      </c>
      <c r="R34" s="21" t="s">
        <v>184</v>
      </c>
      <c r="S34" s="36"/>
      <c r="T34" s="36"/>
      <c r="U34" s="36"/>
      <c r="V34" s="36"/>
      <c r="W34" s="36"/>
      <c r="X34" s="36"/>
      <c r="Y34" s="36"/>
      <c r="Z34" s="36"/>
      <c r="AA34" s="36"/>
    </row>
    <row r="35" spans="1:27" s="10" customFormat="1" x14ac:dyDescent="0.2">
      <c r="A35" s="19">
        <v>31</v>
      </c>
      <c r="B35" s="22" t="s">
        <v>52</v>
      </c>
      <c r="C35" s="20" t="s">
        <v>33</v>
      </c>
      <c r="D35" s="19">
        <v>39</v>
      </c>
      <c r="E35" s="19">
        <v>32</v>
      </c>
      <c r="F35" s="19">
        <v>38</v>
      </c>
      <c r="G35" s="23">
        <f t="shared" si="0"/>
        <v>36.333333333333336</v>
      </c>
      <c r="H35" s="19">
        <v>65</v>
      </c>
      <c r="I35" s="24" t="s">
        <v>34</v>
      </c>
      <c r="J35" s="21">
        <v>40</v>
      </c>
      <c r="K35" s="21">
        <v>61</v>
      </c>
      <c r="L35" s="21">
        <v>60</v>
      </c>
      <c r="M35" s="21">
        <v>0</v>
      </c>
      <c r="N35" s="21">
        <v>5</v>
      </c>
      <c r="O35" s="21">
        <v>5</v>
      </c>
      <c r="P35" s="21">
        <v>0</v>
      </c>
      <c r="Q35" s="68">
        <f t="shared" si="1"/>
        <v>196</v>
      </c>
      <c r="R35" s="21" t="s">
        <v>184</v>
      </c>
      <c r="S35" s="38"/>
      <c r="T35" s="38"/>
      <c r="U35" s="38"/>
      <c r="V35" s="38"/>
      <c r="W35" s="38"/>
      <c r="X35" s="38"/>
      <c r="Y35" s="36"/>
      <c r="Z35" s="36"/>
      <c r="AA35" s="36"/>
    </row>
    <row r="36" spans="1:27" s="10" customFormat="1" x14ac:dyDescent="0.2">
      <c r="A36" s="19">
        <v>32</v>
      </c>
      <c r="B36" s="22" t="s">
        <v>43</v>
      </c>
      <c r="C36" s="20" t="s">
        <v>44</v>
      </c>
      <c r="D36" s="19">
        <v>18</v>
      </c>
      <c r="E36" s="19">
        <v>29</v>
      </c>
      <c r="F36" s="19">
        <v>32</v>
      </c>
      <c r="G36" s="23">
        <f t="shared" si="0"/>
        <v>26.333333333333332</v>
      </c>
      <c r="H36" s="19">
        <v>75</v>
      </c>
      <c r="I36" s="24" t="s">
        <v>34</v>
      </c>
      <c r="J36" s="21">
        <v>73</v>
      </c>
      <c r="K36" s="21">
        <v>28</v>
      </c>
      <c r="L36" s="21">
        <v>60</v>
      </c>
      <c r="M36" s="21">
        <v>20</v>
      </c>
      <c r="N36" s="21">
        <v>5</v>
      </c>
      <c r="O36" s="21">
        <v>5</v>
      </c>
      <c r="P36" s="21">
        <v>0</v>
      </c>
      <c r="Q36" s="68">
        <f t="shared" si="1"/>
        <v>193</v>
      </c>
      <c r="R36" s="21" t="s">
        <v>184</v>
      </c>
      <c r="S36" s="38"/>
      <c r="T36" s="38"/>
      <c r="U36" s="38"/>
      <c r="V36" s="38"/>
      <c r="W36" s="38"/>
      <c r="X36" s="38"/>
      <c r="Y36" s="36"/>
      <c r="Z36" s="36"/>
      <c r="AA36" s="36"/>
    </row>
    <row r="37" spans="1:27" s="10" customFormat="1" x14ac:dyDescent="0.2">
      <c r="A37" s="19">
        <v>33</v>
      </c>
      <c r="B37" s="22" t="s">
        <v>172</v>
      </c>
      <c r="C37" s="20" t="s">
        <v>173</v>
      </c>
      <c r="D37" s="19">
        <v>18</v>
      </c>
      <c r="E37" s="19">
        <v>29</v>
      </c>
      <c r="F37" s="19">
        <v>32</v>
      </c>
      <c r="G37" s="23">
        <v>26.3</v>
      </c>
      <c r="H37" s="19">
        <v>75</v>
      </c>
      <c r="I37" s="29" t="s">
        <v>118</v>
      </c>
      <c r="J37" s="21">
        <v>73</v>
      </c>
      <c r="K37" s="21">
        <v>28</v>
      </c>
      <c r="L37" s="21">
        <v>80</v>
      </c>
      <c r="M37" s="21">
        <v>0</v>
      </c>
      <c r="N37" s="21">
        <v>5</v>
      </c>
      <c r="O37" s="21">
        <v>5</v>
      </c>
      <c r="P37" s="21">
        <v>0</v>
      </c>
      <c r="Q37" s="68">
        <f t="shared" ref="Q37:Q53" si="2">SUM(H37,K37,L37,M37,N37,O37,P37)</f>
        <v>193</v>
      </c>
      <c r="R37" s="21" t="s">
        <v>184</v>
      </c>
      <c r="S37" s="38"/>
      <c r="T37" s="38"/>
      <c r="U37" s="38"/>
      <c r="V37" s="38"/>
      <c r="W37" s="38"/>
      <c r="X37" s="38"/>
      <c r="Y37" s="36"/>
      <c r="Z37" s="36"/>
      <c r="AA37" s="36"/>
    </row>
    <row r="38" spans="1:27" s="10" customFormat="1" x14ac:dyDescent="0.2">
      <c r="A38" s="19">
        <v>34</v>
      </c>
      <c r="B38" s="22" t="s">
        <v>58</v>
      </c>
      <c r="C38" s="20" t="s">
        <v>59</v>
      </c>
      <c r="D38" s="19">
        <v>29</v>
      </c>
      <c r="E38" s="19">
        <v>57</v>
      </c>
      <c r="F38" s="19">
        <v>34</v>
      </c>
      <c r="G38" s="23">
        <f>+(D38+E38+F38)/3</f>
        <v>40</v>
      </c>
      <c r="H38" s="19">
        <v>61</v>
      </c>
      <c r="I38" s="24" t="s">
        <v>181</v>
      </c>
      <c r="J38" s="19">
        <v>42</v>
      </c>
      <c r="K38" s="19">
        <v>59</v>
      </c>
      <c r="L38" s="21">
        <v>60</v>
      </c>
      <c r="M38" s="21">
        <v>0</v>
      </c>
      <c r="N38" s="21">
        <v>5</v>
      </c>
      <c r="O38" s="21">
        <v>5</v>
      </c>
      <c r="P38" s="21">
        <v>0</v>
      </c>
      <c r="Q38" s="68">
        <f t="shared" si="2"/>
        <v>190</v>
      </c>
      <c r="R38" s="21" t="s">
        <v>184</v>
      </c>
      <c r="S38" s="38"/>
      <c r="T38" s="38"/>
      <c r="U38" s="38"/>
      <c r="V38" s="38"/>
      <c r="W38" s="38"/>
      <c r="X38" s="38"/>
      <c r="Y38" s="36"/>
      <c r="Z38" s="36"/>
      <c r="AA38" s="36"/>
    </row>
    <row r="39" spans="1:27" s="10" customFormat="1" x14ac:dyDescent="0.2">
      <c r="A39" s="19">
        <v>35</v>
      </c>
      <c r="B39" s="22" t="s">
        <v>174</v>
      </c>
      <c r="C39" s="20" t="s">
        <v>57</v>
      </c>
      <c r="D39" s="19">
        <v>8</v>
      </c>
      <c r="E39" s="19">
        <v>9</v>
      </c>
      <c r="F39" s="19">
        <v>24</v>
      </c>
      <c r="G39" s="23">
        <v>13.6</v>
      </c>
      <c r="H39" s="19">
        <v>87</v>
      </c>
      <c r="I39" s="29" t="s">
        <v>30</v>
      </c>
      <c r="J39" s="21">
        <v>50</v>
      </c>
      <c r="K39" s="21">
        <v>51</v>
      </c>
      <c r="L39" s="21">
        <v>40</v>
      </c>
      <c r="M39" s="21">
        <v>0</v>
      </c>
      <c r="N39" s="21">
        <v>5</v>
      </c>
      <c r="O39" s="21">
        <v>5</v>
      </c>
      <c r="P39" s="21">
        <v>0</v>
      </c>
      <c r="Q39" s="68">
        <f t="shared" si="2"/>
        <v>188</v>
      </c>
      <c r="R39" s="21" t="s">
        <v>184</v>
      </c>
      <c r="S39" s="38"/>
      <c r="T39" s="38"/>
      <c r="U39" s="38"/>
      <c r="V39" s="38"/>
      <c r="W39" s="38"/>
      <c r="X39" s="38"/>
      <c r="Y39" s="36"/>
      <c r="Z39" s="36"/>
      <c r="AA39" s="36"/>
    </row>
    <row r="40" spans="1:27" s="10" customFormat="1" x14ac:dyDescent="0.2">
      <c r="A40" s="8">
        <v>36</v>
      </c>
      <c r="B40" s="11" t="s">
        <v>148</v>
      </c>
      <c r="C40" s="11" t="s">
        <v>149</v>
      </c>
      <c r="D40" s="8">
        <v>18</v>
      </c>
      <c r="E40" s="8">
        <v>29</v>
      </c>
      <c r="F40" s="8">
        <v>32</v>
      </c>
      <c r="G40" s="49">
        <f>+(D40+E40+F40)/3</f>
        <v>26.333333333333332</v>
      </c>
      <c r="H40" s="8">
        <v>75</v>
      </c>
      <c r="I40" s="9" t="s">
        <v>116</v>
      </c>
      <c r="J40" s="5">
        <v>61</v>
      </c>
      <c r="K40" s="5">
        <v>40</v>
      </c>
      <c r="L40" s="5">
        <v>60</v>
      </c>
      <c r="M40" s="5">
        <v>0</v>
      </c>
      <c r="N40" s="5">
        <v>5</v>
      </c>
      <c r="O40" s="5">
        <v>5</v>
      </c>
      <c r="P40" s="5">
        <v>0</v>
      </c>
      <c r="Q40" s="71">
        <f t="shared" si="2"/>
        <v>185</v>
      </c>
      <c r="R40" s="5" t="s">
        <v>185</v>
      </c>
      <c r="S40" s="38"/>
      <c r="T40" s="38"/>
      <c r="U40" s="38"/>
      <c r="V40" s="38"/>
      <c r="W40" s="38"/>
      <c r="X40" s="38"/>
      <c r="Y40" s="36"/>
      <c r="Z40" s="36"/>
      <c r="AA40" s="36"/>
    </row>
    <row r="41" spans="1:27" s="10" customFormat="1" x14ac:dyDescent="0.2">
      <c r="A41" s="8">
        <v>37</v>
      </c>
      <c r="B41" s="11" t="s">
        <v>62</v>
      </c>
      <c r="C41" s="50" t="s">
        <v>33</v>
      </c>
      <c r="D41" s="8">
        <v>39</v>
      </c>
      <c r="E41" s="8">
        <v>32</v>
      </c>
      <c r="F41" s="8">
        <v>38</v>
      </c>
      <c r="G41" s="49">
        <f>+(D41+E41+F41)/3</f>
        <v>36.333333333333336</v>
      </c>
      <c r="H41" s="8">
        <v>65</v>
      </c>
      <c r="I41" s="34" t="s">
        <v>34</v>
      </c>
      <c r="J41" s="5">
        <v>40</v>
      </c>
      <c r="K41" s="5">
        <v>61</v>
      </c>
      <c r="L41" s="5">
        <v>40</v>
      </c>
      <c r="M41" s="5">
        <v>0</v>
      </c>
      <c r="N41" s="5">
        <v>5</v>
      </c>
      <c r="O41" s="5">
        <v>5</v>
      </c>
      <c r="P41" s="5">
        <v>0</v>
      </c>
      <c r="Q41" s="71">
        <f t="shared" si="2"/>
        <v>176</v>
      </c>
      <c r="R41" s="5" t="s">
        <v>185</v>
      </c>
      <c r="S41" s="7"/>
      <c r="T41" s="7"/>
      <c r="U41" s="7"/>
      <c r="V41" s="7"/>
      <c r="W41" s="7"/>
      <c r="X41" s="7"/>
      <c r="Y41" s="36"/>
      <c r="Z41" s="36"/>
      <c r="AA41" s="36"/>
    </row>
    <row r="42" spans="1:27" s="10" customFormat="1" x14ac:dyDescent="0.2">
      <c r="A42" s="8">
        <v>38</v>
      </c>
      <c r="B42" s="11" t="s">
        <v>177</v>
      </c>
      <c r="C42" s="50" t="s">
        <v>178</v>
      </c>
      <c r="D42" s="8">
        <v>81</v>
      </c>
      <c r="E42" s="8">
        <v>48</v>
      </c>
      <c r="F42" s="8">
        <v>86</v>
      </c>
      <c r="G42" s="49">
        <v>71.599999999999994</v>
      </c>
      <c r="H42" s="8">
        <v>29</v>
      </c>
      <c r="I42" s="34" t="s">
        <v>34</v>
      </c>
      <c r="J42" s="5">
        <v>61</v>
      </c>
      <c r="K42" s="5">
        <v>40</v>
      </c>
      <c r="L42" s="5">
        <v>80</v>
      </c>
      <c r="M42" s="5">
        <v>10</v>
      </c>
      <c r="N42" s="5">
        <v>5</v>
      </c>
      <c r="O42" s="5">
        <v>5</v>
      </c>
      <c r="P42" s="5">
        <v>0</v>
      </c>
      <c r="Q42" s="71">
        <f t="shared" si="2"/>
        <v>169</v>
      </c>
      <c r="R42" s="5" t="s">
        <v>185</v>
      </c>
      <c r="S42" s="7"/>
      <c r="T42" s="7"/>
      <c r="U42" s="7"/>
      <c r="V42" s="7"/>
      <c r="W42" s="7"/>
      <c r="X42" s="38"/>
      <c r="Y42" s="36"/>
      <c r="Z42" s="36"/>
      <c r="AA42" s="36"/>
    </row>
    <row r="43" spans="1:27" s="10" customFormat="1" x14ac:dyDescent="0.2">
      <c r="A43" s="8">
        <v>39</v>
      </c>
      <c r="B43" s="11" t="s">
        <v>48</v>
      </c>
      <c r="C43" s="50" t="s">
        <v>49</v>
      </c>
      <c r="D43" s="8">
        <v>31</v>
      </c>
      <c r="E43" s="8">
        <v>38</v>
      </c>
      <c r="F43" s="8">
        <v>56</v>
      </c>
      <c r="G43" s="49">
        <f>+(D43+E43+F43)/3</f>
        <v>41.666666666666664</v>
      </c>
      <c r="H43" s="8">
        <v>59</v>
      </c>
      <c r="I43" s="34" t="s">
        <v>30</v>
      </c>
      <c r="J43" s="5">
        <v>64</v>
      </c>
      <c r="K43" s="5">
        <v>37</v>
      </c>
      <c r="L43" s="5">
        <v>60</v>
      </c>
      <c r="M43" s="5">
        <v>0</v>
      </c>
      <c r="N43" s="5">
        <v>5</v>
      </c>
      <c r="O43" s="5">
        <v>5</v>
      </c>
      <c r="P43" s="5">
        <v>0</v>
      </c>
      <c r="Q43" s="71">
        <f t="shared" si="2"/>
        <v>166</v>
      </c>
      <c r="R43" s="5" t="s">
        <v>185</v>
      </c>
      <c r="S43" s="38"/>
      <c r="T43" s="38"/>
      <c r="U43" s="38"/>
      <c r="V43" s="38"/>
      <c r="W43" s="38"/>
      <c r="X43" s="38"/>
      <c r="Y43" s="36"/>
      <c r="Z43" s="36"/>
      <c r="AA43" s="36"/>
    </row>
    <row r="44" spans="1:27" s="10" customFormat="1" x14ac:dyDescent="0.2">
      <c r="A44" s="8">
        <v>40</v>
      </c>
      <c r="B44" s="11" t="s">
        <v>171</v>
      </c>
      <c r="C44" s="11" t="s">
        <v>137</v>
      </c>
      <c r="D44" s="8">
        <v>10</v>
      </c>
      <c r="E44" s="8">
        <v>14</v>
      </c>
      <c r="F44" s="8">
        <v>17</v>
      </c>
      <c r="G44" s="49">
        <v>13.6</v>
      </c>
      <c r="H44" s="8">
        <v>87</v>
      </c>
      <c r="I44" s="9" t="s">
        <v>175</v>
      </c>
      <c r="J44" s="5">
        <v>34</v>
      </c>
      <c r="K44" s="5">
        <v>67</v>
      </c>
      <c r="L44" s="5">
        <v>0</v>
      </c>
      <c r="M44" s="5">
        <v>0</v>
      </c>
      <c r="N44" s="5">
        <v>5</v>
      </c>
      <c r="O44" s="5">
        <v>5</v>
      </c>
      <c r="P44" s="5">
        <v>0</v>
      </c>
      <c r="Q44" s="71">
        <f t="shared" si="2"/>
        <v>164</v>
      </c>
      <c r="R44" s="5" t="s">
        <v>185</v>
      </c>
      <c r="S44" s="38"/>
      <c r="T44" s="38"/>
      <c r="U44" s="38"/>
      <c r="V44" s="38"/>
      <c r="W44" s="38"/>
      <c r="X44" s="38"/>
      <c r="Y44" s="36"/>
      <c r="Z44" s="36"/>
      <c r="AA44" s="36"/>
    </row>
    <row r="45" spans="1:27" s="10" customFormat="1" x14ac:dyDescent="0.2">
      <c r="A45" s="8">
        <v>41</v>
      </c>
      <c r="B45" s="11" t="s">
        <v>153</v>
      </c>
      <c r="C45" s="11" t="s">
        <v>154</v>
      </c>
      <c r="D45" s="8">
        <v>51</v>
      </c>
      <c r="E45" s="8">
        <v>78</v>
      </c>
      <c r="F45" s="8">
        <v>74</v>
      </c>
      <c r="G45" s="49">
        <f t="shared" ref="G45:G53" si="3">+(D45+E45+F45)/3</f>
        <v>67.666666666666671</v>
      </c>
      <c r="H45" s="8">
        <v>33</v>
      </c>
      <c r="I45" s="34" t="s">
        <v>181</v>
      </c>
      <c r="J45" s="5">
        <v>61</v>
      </c>
      <c r="K45" s="5">
        <v>40</v>
      </c>
      <c r="L45" s="5">
        <v>80</v>
      </c>
      <c r="M45" s="5">
        <v>0</v>
      </c>
      <c r="N45" s="5">
        <v>5</v>
      </c>
      <c r="O45" s="5">
        <v>5</v>
      </c>
      <c r="P45" s="5">
        <v>0</v>
      </c>
      <c r="Q45" s="71">
        <f t="shared" si="2"/>
        <v>163</v>
      </c>
      <c r="R45" s="5" t="s">
        <v>185</v>
      </c>
      <c r="S45" s="7"/>
      <c r="T45" s="7"/>
      <c r="U45" s="7"/>
      <c r="V45" s="7"/>
      <c r="W45" s="7"/>
      <c r="X45" s="7"/>
      <c r="Y45" s="36"/>
      <c r="Z45" s="36"/>
      <c r="AA45" s="36"/>
    </row>
    <row r="46" spans="1:27" s="10" customFormat="1" x14ac:dyDescent="0.2">
      <c r="A46" s="8">
        <v>42</v>
      </c>
      <c r="B46" s="11" t="s">
        <v>99</v>
      </c>
      <c r="C46" s="11" t="s">
        <v>100</v>
      </c>
      <c r="D46" s="8">
        <v>48</v>
      </c>
      <c r="E46" s="8">
        <v>69</v>
      </c>
      <c r="F46" s="8">
        <v>55</v>
      </c>
      <c r="G46" s="49">
        <f t="shared" si="3"/>
        <v>57.333333333333336</v>
      </c>
      <c r="H46" s="8">
        <v>44</v>
      </c>
      <c r="I46" s="34" t="s">
        <v>118</v>
      </c>
      <c r="J46" s="5">
        <v>75</v>
      </c>
      <c r="K46" s="5">
        <v>26</v>
      </c>
      <c r="L46" s="5">
        <v>80</v>
      </c>
      <c r="M46" s="5">
        <v>0</v>
      </c>
      <c r="N46" s="5">
        <v>5</v>
      </c>
      <c r="O46" s="5">
        <v>5</v>
      </c>
      <c r="P46" s="5">
        <v>0</v>
      </c>
      <c r="Q46" s="71">
        <f t="shared" si="2"/>
        <v>160</v>
      </c>
      <c r="R46" s="5" t="s">
        <v>185</v>
      </c>
      <c r="S46" s="38"/>
      <c r="T46" s="38"/>
      <c r="U46" s="38"/>
      <c r="V46" s="38"/>
      <c r="W46" s="38"/>
      <c r="X46" s="38"/>
      <c r="Y46" s="36"/>
      <c r="Z46" s="36"/>
      <c r="AA46" s="36"/>
    </row>
    <row r="47" spans="1:27" s="10" customFormat="1" x14ac:dyDescent="0.2">
      <c r="A47" s="8">
        <v>43</v>
      </c>
      <c r="B47" s="11" t="s">
        <v>54</v>
      </c>
      <c r="C47" s="50" t="s">
        <v>44</v>
      </c>
      <c r="D47" s="8">
        <v>18</v>
      </c>
      <c r="E47" s="8">
        <v>29</v>
      </c>
      <c r="F47" s="8">
        <v>32</v>
      </c>
      <c r="G47" s="49">
        <f t="shared" si="3"/>
        <v>26.333333333333332</v>
      </c>
      <c r="H47" s="8">
        <v>75</v>
      </c>
      <c r="I47" s="34" t="s">
        <v>39</v>
      </c>
      <c r="J47" s="5">
        <v>50</v>
      </c>
      <c r="K47" s="5">
        <v>51</v>
      </c>
      <c r="L47" s="5">
        <v>20</v>
      </c>
      <c r="M47" s="5">
        <v>0</v>
      </c>
      <c r="N47" s="5">
        <v>5</v>
      </c>
      <c r="O47" s="5">
        <v>5</v>
      </c>
      <c r="P47" s="5">
        <v>0</v>
      </c>
      <c r="Q47" s="71">
        <f t="shared" si="2"/>
        <v>156</v>
      </c>
      <c r="R47" s="5" t="s">
        <v>185</v>
      </c>
      <c r="S47" s="38"/>
      <c r="T47" s="38"/>
      <c r="U47" s="38"/>
      <c r="V47" s="38"/>
      <c r="W47" s="38"/>
      <c r="X47" s="38"/>
      <c r="Y47" s="36"/>
      <c r="Z47" s="36"/>
      <c r="AA47" s="36"/>
    </row>
    <row r="48" spans="1:27" s="10" customFormat="1" x14ac:dyDescent="0.2">
      <c r="A48" s="8">
        <v>44</v>
      </c>
      <c r="B48" s="11" t="s">
        <v>124</v>
      </c>
      <c r="C48" s="11" t="s">
        <v>125</v>
      </c>
      <c r="D48" s="8">
        <v>81</v>
      </c>
      <c r="E48" s="8">
        <v>48</v>
      </c>
      <c r="F48" s="8">
        <v>86</v>
      </c>
      <c r="G48" s="49">
        <f t="shared" si="3"/>
        <v>71.666666666666671</v>
      </c>
      <c r="H48" s="8">
        <v>29</v>
      </c>
      <c r="I48" s="9" t="s">
        <v>189</v>
      </c>
      <c r="J48" s="5">
        <v>61</v>
      </c>
      <c r="K48" s="5">
        <v>40</v>
      </c>
      <c r="L48" s="5">
        <v>60</v>
      </c>
      <c r="M48" s="5">
        <v>0</v>
      </c>
      <c r="N48" s="5">
        <v>5</v>
      </c>
      <c r="O48" s="5">
        <v>5</v>
      </c>
      <c r="P48" s="5">
        <v>0</v>
      </c>
      <c r="Q48" s="71">
        <f t="shared" si="2"/>
        <v>139</v>
      </c>
      <c r="R48" s="5" t="s">
        <v>185</v>
      </c>
      <c r="S48" s="38"/>
      <c r="T48" s="38"/>
      <c r="U48" s="38"/>
      <c r="V48" s="38"/>
      <c r="W48" s="38"/>
      <c r="X48" s="38"/>
      <c r="Y48" s="36"/>
      <c r="Z48" s="36"/>
      <c r="AA48" s="36"/>
    </row>
    <row r="49" spans="1:27" s="10" customFormat="1" x14ac:dyDescent="0.2">
      <c r="A49" s="8">
        <v>45</v>
      </c>
      <c r="B49" s="11" t="s">
        <v>132</v>
      </c>
      <c r="C49" s="11" t="s">
        <v>129</v>
      </c>
      <c r="D49" s="8">
        <v>29</v>
      </c>
      <c r="E49" s="8">
        <v>57</v>
      </c>
      <c r="F49" s="8">
        <v>34</v>
      </c>
      <c r="G49" s="49">
        <f t="shared" si="3"/>
        <v>40</v>
      </c>
      <c r="H49" s="8">
        <v>61</v>
      </c>
      <c r="I49" s="9" t="s">
        <v>30</v>
      </c>
      <c r="J49" s="5">
        <v>46</v>
      </c>
      <c r="K49" s="5">
        <v>55</v>
      </c>
      <c r="L49" s="5">
        <v>0</v>
      </c>
      <c r="M49" s="5">
        <v>0</v>
      </c>
      <c r="N49" s="5">
        <v>5</v>
      </c>
      <c r="O49" s="5">
        <v>5</v>
      </c>
      <c r="P49" s="5">
        <v>0</v>
      </c>
      <c r="Q49" s="71">
        <f t="shared" si="2"/>
        <v>126</v>
      </c>
      <c r="R49" s="5" t="s">
        <v>185</v>
      </c>
      <c r="S49" s="36"/>
      <c r="T49" s="36"/>
      <c r="U49" s="36"/>
      <c r="V49" s="36"/>
      <c r="W49" s="36"/>
      <c r="X49" s="36"/>
      <c r="Y49" s="36"/>
      <c r="Z49" s="36"/>
      <c r="AA49" s="36"/>
    </row>
    <row r="50" spans="1:27" s="10" customFormat="1" x14ac:dyDescent="0.2">
      <c r="A50" s="8">
        <v>46</v>
      </c>
      <c r="B50" s="11" t="s">
        <v>182</v>
      </c>
      <c r="C50" s="11" t="s">
        <v>145</v>
      </c>
      <c r="D50" s="8">
        <v>125</v>
      </c>
      <c r="E50" s="8">
        <v>59</v>
      </c>
      <c r="F50" s="8">
        <v>101</v>
      </c>
      <c r="G50" s="49">
        <f t="shared" si="3"/>
        <v>95</v>
      </c>
      <c r="H50" s="8">
        <v>6</v>
      </c>
      <c r="I50" s="34" t="s">
        <v>117</v>
      </c>
      <c r="J50" s="5">
        <v>67</v>
      </c>
      <c r="K50" s="5">
        <v>34</v>
      </c>
      <c r="L50" s="5">
        <v>60</v>
      </c>
      <c r="M50" s="5">
        <v>0</v>
      </c>
      <c r="N50" s="5">
        <v>5</v>
      </c>
      <c r="O50" s="5">
        <v>5</v>
      </c>
      <c r="P50" s="5">
        <v>0</v>
      </c>
      <c r="Q50" s="71">
        <f t="shared" si="2"/>
        <v>110</v>
      </c>
      <c r="R50" s="5" t="s">
        <v>185</v>
      </c>
      <c r="S50" s="36"/>
      <c r="T50" s="36"/>
      <c r="U50" s="36"/>
      <c r="V50" s="36"/>
      <c r="W50" s="36"/>
      <c r="X50" s="36"/>
      <c r="Y50" s="36"/>
      <c r="Z50" s="36"/>
      <c r="AA50" s="36"/>
    </row>
    <row r="51" spans="1:27" s="10" customFormat="1" x14ac:dyDescent="0.2">
      <c r="A51" s="8">
        <v>47</v>
      </c>
      <c r="B51" s="11" t="s">
        <v>103</v>
      </c>
      <c r="C51" s="11" t="s">
        <v>104</v>
      </c>
      <c r="D51" s="8">
        <v>125</v>
      </c>
      <c r="E51" s="8">
        <v>59</v>
      </c>
      <c r="F51" s="8">
        <v>101</v>
      </c>
      <c r="G51" s="49">
        <f t="shared" si="3"/>
        <v>95</v>
      </c>
      <c r="H51" s="8">
        <v>6</v>
      </c>
      <c r="I51" s="34" t="s">
        <v>39</v>
      </c>
      <c r="J51" s="5">
        <v>181</v>
      </c>
      <c r="K51" s="5">
        <v>0</v>
      </c>
      <c r="L51" s="5">
        <v>80</v>
      </c>
      <c r="M51" s="5">
        <v>0</v>
      </c>
      <c r="N51" s="5">
        <v>5</v>
      </c>
      <c r="O51" s="5">
        <v>5</v>
      </c>
      <c r="P51" s="5">
        <v>0</v>
      </c>
      <c r="Q51" s="71">
        <f t="shared" si="2"/>
        <v>96</v>
      </c>
      <c r="R51" s="5" t="s">
        <v>185</v>
      </c>
      <c r="S51" s="36"/>
      <c r="T51" s="36"/>
      <c r="U51" s="36"/>
      <c r="V51" s="36"/>
      <c r="W51" s="36"/>
      <c r="X51" s="36"/>
      <c r="Y51" s="36"/>
      <c r="Z51" s="36"/>
      <c r="AA51" s="36"/>
    </row>
    <row r="52" spans="1:27" s="10" customFormat="1" x14ac:dyDescent="0.2">
      <c r="A52" s="8">
        <v>48</v>
      </c>
      <c r="B52" s="11" t="s">
        <v>133</v>
      </c>
      <c r="C52" s="11" t="s">
        <v>134</v>
      </c>
      <c r="D52" s="8">
        <v>75</v>
      </c>
      <c r="E52" s="8">
        <v>73</v>
      </c>
      <c r="F52" s="8">
        <v>36</v>
      </c>
      <c r="G52" s="49">
        <f t="shared" si="3"/>
        <v>61.333333333333336</v>
      </c>
      <c r="H52" s="8">
        <v>40</v>
      </c>
      <c r="I52" s="34" t="s">
        <v>81</v>
      </c>
      <c r="J52" s="5">
        <v>90</v>
      </c>
      <c r="K52" s="5">
        <v>11</v>
      </c>
      <c r="L52" s="5">
        <v>0</v>
      </c>
      <c r="M52" s="5">
        <v>0</v>
      </c>
      <c r="N52" s="5">
        <v>0</v>
      </c>
      <c r="O52" s="5">
        <v>5</v>
      </c>
      <c r="P52" s="5">
        <v>0</v>
      </c>
      <c r="Q52" s="71">
        <f t="shared" si="2"/>
        <v>56</v>
      </c>
      <c r="R52" s="5" t="s">
        <v>185</v>
      </c>
      <c r="S52" s="36"/>
      <c r="T52" s="36"/>
      <c r="U52" s="36"/>
      <c r="V52" s="36"/>
      <c r="W52" s="36"/>
      <c r="X52" s="36"/>
      <c r="Y52" s="36"/>
      <c r="Z52" s="36"/>
      <c r="AA52" s="36"/>
    </row>
    <row r="53" spans="1:27" s="10" customFormat="1" x14ac:dyDescent="0.2">
      <c r="A53" s="8">
        <v>49</v>
      </c>
      <c r="B53" s="11" t="s">
        <v>50</v>
      </c>
      <c r="C53" s="50" t="s">
        <v>51</v>
      </c>
      <c r="D53" s="8">
        <v>75</v>
      </c>
      <c r="E53" s="8">
        <v>106</v>
      </c>
      <c r="F53" s="8">
        <v>101</v>
      </c>
      <c r="G53" s="49">
        <f t="shared" si="3"/>
        <v>94</v>
      </c>
      <c r="H53" s="8">
        <v>7</v>
      </c>
      <c r="I53" s="34" t="s">
        <v>189</v>
      </c>
      <c r="J53" s="5">
        <v>82</v>
      </c>
      <c r="K53" s="5">
        <v>19</v>
      </c>
      <c r="L53" s="5">
        <v>0</v>
      </c>
      <c r="M53" s="5">
        <v>0</v>
      </c>
      <c r="N53" s="5">
        <v>5</v>
      </c>
      <c r="O53" s="5">
        <v>5</v>
      </c>
      <c r="P53" s="5">
        <v>0</v>
      </c>
      <c r="Q53" s="71">
        <f t="shared" si="2"/>
        <v>36</v>
      </c>
      <c r="R53" s="5" t="s">
        <v>185</v>
      </c>
      <c r="S53" s="36"/>
      <c r="T53" s="36"/>
      <c r="U53" s="36"/>
      <c r="V53" s="36"/>
      <c r="W53" s="36"/>
      <c r="X53" s="36"/>
      <c r="Y53" s="36"/>
      <c r="Z53" s="36"/>
      <c r="AA53" s="36"/>
    </row>
    <row r="54" spans="1:27" s="10" customFormat="1" x14ac:dyDescent="0.2">
      <c r="A54" s="42"/>
      <c r="B54" s="7"/>
      <c r="C54" s="7"/>
      <c r="D54" s="39"/>
      <c r="E54" s="39"/>
      <c r="F54" s="39"/>
      <c r="G54" s="44"/>
      <c r="H54" s="39"/>
      <c r="I54" s="6"/>
      <c r="J54" s="45"/>
      <c r="K54" s="45"/>
      <c r="L54" s="45"/>
      <c r="M54" s="45"/>
      <c r="N54" s="45"/>
      <c r="O54" s="45"/>
      <c r="P54" s="45"/>
      <c r="Q54" s="72"/>
      <c r="R54" s="45"/>
      <c r="S54" s="36"/>
      <c r="T54" s="36"/>
      <c r="U54" s="36"/>
      <c r="V54" s="36"/>
      <c r="W54" s="36"/>
      <c r="X54" s="36"/>
      <c r="Y54" s="36"/>
      <c r="Z54" s="36"/>
      <c r="AA54" s="36"/>
    </row>
    <row r="55" spans="1:27" s="10" customFormat="1" x14ac:dyDescent="0.2">
      <c r="A55" s="42"/>
      <c r="B55" s="7"/>
      <c r="C55" s="7"/>
      <c r="D55" s="39"/>
      <c r="E55" s="39"/>
      <c r="F55" s="39"/>
      <c r="G55" s="44"/>
      <c r="H55" s="39"/>
      <c r="I55" s="6"/>
      <c r="J55" s="45"/>
      <c r="K55" s="45"/>
      <c r="L55" s="45"/>
      <c r="M55" s="45"/>
      <c r="N55" s="45"/>
      <c r="O55" s="45"/>
      <c r="P55" s="45"/>
      <c r="Q55" s="72"/>
      <c r="R55" s="45"/>
      <c r="S55" s="36"/>
      <c r="T55" s="36"/>
      <c r="U55" s="36"/>
      <c r="V55" s="36"/>
      <c r="W55" s="36"/>
      <c r="X55" s="36"/>
      <c r="Y55" s="36"/>
      <c r="Z55" s="36"/>
      <c r="AA55" s="36"/>
    </row>
    <row r="56" spans="1:27" s="10" customFormat="1" x14ac:dyDescent="0.2">
      <c r="A56" s="42"/>
      <c r="B56" s="7"/>
      <c r="C56" s="7"/>
      <c r="D56" s="39"/>
      <c r="E56" s="39"/>
      <c r="F56" s="39"/>
      <c r="G56" s="44"/>
      <c r="H56" s="39"/>
      <c r="I56" s="6"/>
      <c r="J56" s="45"/>
      <c r="K56" s="45"/>
      <c r="L56" s="45"/>
      <c r="M56" s="45"/>
      <c r="N56" s="45"/>
      <c r="O56" s="45"/>
      <c r="P56" s="45"/>
      <c r="Q56" s="72"/>
      <c r="R56" s="45"/>
      <c r="S56" s="36"/>
      <c r="T56" s="36"/>
      <c r="U56" s="36"/>
      <c r="V56" s="36"/>
      <c r="W56" s="36"/>
      <c r="X56" s="36"/>
      <c r="Y56" s="36"/>
      <c r="Z56" s="36"/>
      <c r="AA56" s="36"/>
    </row>
    <row r="57" spans="1:27" s="10" customFormat="1" x14ac:dyDescent="0.2">
      <c r="A57" s="42"/>
      <c r="B57" s="7"/>
      <c r="C57" s="7"/>
      <c r="D57" s="39"/>
      <c r="E57" s="39"/>
      <c r="F57" s="39"/>
      <c r="G57" s="44"/>
      <c r="H57" s="39"/>
      <c r="I57" s="6"/>
      <c r="J57" s="45"/>
      <c r="K57" s="45"/>
      <c r="L57" s="45"/>
      <c r="M57" s="45"/>
      <c r="N57" s="45"/>
      <c r="O57" s="45"/>
      <c r="P57" s="45"/>
      <c r="Q57" s="72"/>
      <c r="R57" s="45"/>
      <c r="S57" s="36"/>
      <c r="T57" s="36"/>
      <c r="U57" s="36"/>
      <c r="V57" s="36"/>
      <c r="W57" s="36"/>
      <c r="X57" s="36"/>
      <c r="Y57" s="36"/>
      <c r="Z57" s="36"/>
      <c r="AA57" s="36"/>
    </row>
    <row r="58" spans="1:27" s="10" customFormat="1" x14ac:dyDescent="0.2">
      <c r="A58" s="42"/>
      <c r="B58" s="7"/>
      <c r="C58" s="7"/>
      <c r="D58" s="39"/>
      <c r="E58" s="39"/>
      <c r="F58" s="39"/>
      <c r="G58" s="44"/>
      <c r="H58" s="39"/>
      <c r="I58" s="6"/>
      <c r="J58" s="45"/>
      <c r="K58" s="45"/>
      <c r="L58" s="45"/>
      <c r="M58" s="45"/>
      <c r="N58" s="45"/>
      <c r="O58" s="45"/>
      <c r="P58" s="45"/>
      <c r="Q58" s="72"/>
      <c r="R58" s="45"/>
      <c r="S58" s="36"/>
      <c r="T58" s="36"/>
      <c r="U58" s="36"/>
      <c r="V58" s="36"/>
      <c r="W58" s="36"/>
      <c r="X58" s="36"/>
      <c r="Y58" s="36"/>
      <c r="Z58" s="36"/>
      <c r="AA58" s="36"/>
    </row>
    <row r="59" spans="1:27" s="10" customFormat="1" x14ac:dyDescent="0.2">
      <c r="A59" s="42"/>
      <c r="B59" s="7"/>
      <c r="C59" s="7"/>
      <c r="D59" s="39"/>
      <c r="E59" s="39"/>
      <c r="F59" s="39"/>
      <c r="G59" s="44"/>
      <c r="H59" s="39"/>
      <c r="I59" s="6"/>
      <c r="J59" s="45"/>
      <c r="K59" s="45"/>
      <c r="L59" s="45"/>
      <c r="M59" s="45"/>
      <c r="N59" s="45"/>
      <c r="O59" s="45"/>
      <c r="P59" s="45"/>
      <c r="Q59" s="72"/>
      <c r="R59" s="45"/>
      <c r="S59" s="36"/>
      <c r="T59" s="36"/>
      <c r="U59" s="36"/>
      <c r="V59" s="36"/>
      <c r="W59" s="36"/>
      <c r="X59" s="36"/>
      <c r="Y59" s="36"/>
      <c r="Z59" s="36"/>
      <c r="AA59" s="36"/>
    </row>
    <row r="60" spans="1:27" s="10" customFormat="1" x14ac:dyDescent="0.2">
      <c r="A60" s="42"/>
      <c r="B60" s="7"/>
      <c r="C60" s="7"/>
      <c r="D60" s="39"/>
      <c r="E60" s="39"/>
      <c r="F60" s="39"/>
      <c r="G60" s="44"/>
      <c r="H60" s="39"/>
      <c r="I60" s="6"/>
      <c r="J60" s="45"/>
      <c r="K60" s="45"/>
      <c r="L60" s="45"/>
      <c r="M60" s="45"/>
      <c r="N60" s="45"/>
      <c r="O60" s="45"/>
      <c r="P60" s="45"/>
      <c r="Q60" s="72"/>
      <c r="R60" s="45"/>
      <c r="S60" s="36"/>
      <c r="T60" s="36"/>
      <c r="U60" s="36"/>
      <c r="V60" s="36"/>
      <c r="W60" s="36"/>
      <c r="X60" s="36"/>
      <c r="Y60" s="36"/>
      <c r="Z60" s="36"/>
      <c r="AA60" s="36"/>
    </row>
    <row r="61" spans="1:27" s="10" customFormat="1" x14ac:dyDescent="0.2">
      <c r="A61" s="42"/>
      <c r="B61" s="7"/>
      <c r="C61" s="7"/>
      <c r="D61" s="39"/>
      <c r="E61" s="39"/>
      <c r="F61" s="39"/>
      <c r="G61" s="44"/>
      <c r="H61" s="39"/>
      <c r="I61" s="6"/>
      <c r="J61" s="45"/>
      <c r="K61" s="45"/>
      <c r="L61" s="45"/>
      <c r="M61" s="45"/>
      <c r="N61" s="45"/>
      <c r="O61" s="45"/>
      <c r="P61" s="45"/>
      <c r="Q61" s="72"/>
      <c r="R61" s="45"/>
      <c r="S61" s="36"/>
      <c r="T61" s="36"/>
      <c r="U61" s="36"/>
      <c r="V61" s="36"/>
      <c r="W61" s="36"/>
      <c r="X61" s="36"/>
      <c r="Y61" s="36"/>
      <c r="Z61" s="36"/>
      <c r="AA61" s="36"/>
    </row>
    <row r="62" spans="1:27" s="10" customFormat="1" x14ac:dyDescent="0.2">
      <c r="A62" s="42"/>
      <c r="B62" s="7"/>
      <c r="C62" s="7"/>
      <c r="D62" s="39"/>
      <c r="E62" s="39"/>
      <c r="F62" s="39"/>
      <c r="G62" s="44"/>
      <c r="H62" s="39"/>
      <c r="I62" s="6"/>
      <c r="J62" s="45"/>
      <c r="K62" s="45"/>
      <c r="L62" s="45"/>
      <c r="M62" s="45"/>
      <c r="N62" s="45"/>
      <c r="O62" s="45"/>
      <c r="P62" s="45"/>
      <c r="Q62" s="72"/>
      <c r="R62" s="45"/>
      <c r="S62" s="36"/>
      <c r="T62" s="36"/>
      <c r="U62" s="36"/>
      <c r="V62" s="36"/>
      <c r="W62" s="36"/>
      <c r="X62" s="36"/>
      <c r="Y62" s="36"/>
      <c r="Z62" s="36"/>
      <c r="AA62" s="36"/>
    </row>
    <row r="63" spans="1:27" s="10" customFormat="1" x14ac:dyDescent="0.2">
      <c r="A63" s="42"/>
      <c r="B63" s="7"/>
      <c r="C63" s="7"/>
      <c r="D63" s="39"/>
      <c r="E63" s="39"/>
      <c r="F63" s="39"/>
      <c r="G63" s="44"/>
      <c r="H63" s="39"/>
      <c r="I63" s="6"/>
      <c r="J63" s="45"/>
      <c r="K63" s="45"/>
      <c r="L63" s="45"/>
      <c r="M63" s="45"/>
      <c r="N63" s="45"/>
      <c r="O63" s="45"/>
      <c r="P63" s="45"/>
      <c r="Q63" s="72"/>
      <c r="R63" s="45"/>
      <c r="S63" s="36"/>
      <c r="T63" s="36"/>
      <c r="U63" s="36"/>
      <c r="V63" s="36"/>
      <c r="W63" s="36"/>
      <c r="X63" s="36"/>
      <c r="Y63" s="36"/>
      <c r="Z63" s="36"/>
      <c r="AA63" s="36"/>
    </row>
    <row r="64" spans="1:27" s="10" customFormat="1" x14ac:dyDescent="0.2">
      <c r="A64" s="42"/>
      <c r="B64" s="7"/>
      <c r="C64" s="7"/>
      <c r="D64" s="39"/>
      <c r="E64" s="39"/>
      <c r="F64" s="39"/>
      <c r="G64" s="44"/>
      <c r="H64" s="39"/>
      <c r="I64" s="6"/>
      <c r="J64" s="45"/>
      <c r="K64" s="45"/>
      <c r="L64" s="45"/>
      <c r="M64" s="45"/>
      <c r="N64" s="45"/>
      <c r="O64" s="45"/>
      <c r="P64" s="45"/>
      <c r="Q64" s="72"/>
      <c r="R64" s="45"/>
      <c r="S64" s="36"/>
      <c r="T64" s="36"/>
      <c r="U64" s="36"/>
      <c r="V64" s="36"/>
      <c r="W64" s="36"/>
      <c r="X64" s="36"/>
      <c r="Y64" s="36"/>
      <c r="Z64" s="36"/>
      <c r="AA64" s="36"/>
    </row>
    <row r="65" spans="1:27" s="10" customFormat="1" x14ac:dyDescent="0.2">
      <c r="A65" s="42"/>
      <c r="B65" s="7"/>
      <c r="C65" s="7"/>
      <c r="D65" s="39"/>
      <c r="E65" s="39"/>
      <c r="F65" s="39"/>
      <c r="G65" s="44"/>
      <c r="H65" s="39"/>
      <c r="I65" s="6"/>
      <c r="J65" s="45"/>
      <c r="K65" s="45"/>
      <c r="L65" s="45"/>
      <c r="M65" s="45"/>
      <c r="N65" s="45"/>
      <c r="O65" s="45"/>
      <c r="P65" s="45"/>
      <c r="Q65" s="72"/>
      <c r="R65" s="45"/>
      <c r="S65" s="36"/>
      <c r="T65" s="36"/>
      <c r="U65" s="36"/>
      <c r="V65" s="36"/>
      <c r="W65" s="36"/>
      <c r="X65" s="36"/>
      <c r="Y65" s="36"/>
      <c r="Z65" s="36"/>
      <c r="AA65" s="36"/>
    </row>
    <row r="66" spans="1:27" s="10" customFormat="1" x14ac:dyDescent="0.2">
      <c r="A66" s="42"/>
      <c r="B66" s="7"/>
      <c r="C66" s="7"/>
      <c r="D66" s="39"/>
      <c r="E66" s="39"/>
      <c r="F66" s="39"/>
      <c r="G66" s="44"/>
      <c r="H66" s="39"/>
      <c r="I66" s="6"/>
      <c r="J66" s="45"/>
      <c r="K66" s="45"/>
      <c r="L66" s="45"/>
      <c r="M66" s="45"/>
      <c r="N66" s="45"/>
      <c r="O66" s="45"/>
      <c r="P66" s="45"/>
      <c r="Q66" s="72"/>
      <c r="R66" s="45"/>
      <c r="S66" s="36"/>
      <c r="T66" s="36"/>
      <c r="U66" s="36"/>
      <c r="V66" s="36"/>
      <c r="W66" s="36"/>
      <c r="X66" s="36"/>
      <c r="Y66" s="36"/>
      <c r="Z66" s="36"/>
      <c r="AA66" s="36"/>
    </row>
    <row r="67" spans="1:27" s="10" customFormat="1" x14ac:dyDescent="0.2">
      <c r="A67" s="42"/>
      <c r="B67" s="7"/>
      <c r="C67" s="7"/>
      <c r="D67" s="39"/>
      <c r="E67" s="39"/>
      <c r="F67" s="39"/>
      <c r="G67" s="44"/>
      <c r="H67" s="39"/>
      <c r="I67" s="6"/>
      <c r="J67" s="45"/>
      <c r="K67" s="45"/>
      <c r="L67" s="45"/>
      <c r="M67" s="45"/>
      <c r="N67" s="45"/>
      <c r="O67" s="45"/>
      <c r="P67" s="45"/>
      <c r="Q67" s="72"/>
      <c r="R67" s="45"/>
      <c r="S67" s="36"/>
      <c r="T67" s="36"/>
      <c r="U67" s="36"/>
      <c r="V67" s="36"/>
      <c r="W67" s="36"/>
      <c r="X67" s="36"/>
      <c r="Y67" s="36"/>
      <c r="Z67" s="36"/>
      <c r="AA67" s="36"/>
    </row>
    <row r="68" spans="1:27" s="10" customFormat="1" x14ac:dyDescent="0.2">
      <c r="A68" s="42"/>
      <c r="B68" s="7"/>
      <c r="C68" s="7"/>
      <c r="D68" s="39"/>
      <c r="E68" s="39"/>
      <c r="F68" s="39"/>
      <c r="G68" s="44"/>
      <c r="H68" s="39"/>
      <c r="I68" s="6"/>
      <c r="J68" s="45"/>
      <c r="K68" s="45"/>
      <c r="L68" s="45"/>
      <c r="M68" s="45"/>
      <c r="N68" s="45"/>
      <c r="O68" s="45"/>
      <c r="P68" s="45"/>
      <c r="Q68" s="72"/>
      <c r="R68" s="45"/>
      <c r="S68" s="39"/>
      <c r="T68" s="39"/>
      <c r="U68" s="39"/>
      <c r="V68" s="39"/>
      <c r="W68" s="39"/>
      <c r="X68" s="39"/>
      <c r="Y68" s="39"/>
      <c r="Z68" s="39"/>
      <c r="AA68" s="39"/>
    </row>
    <row r="69" spans="1:27" s="10" customFormat="1" x14ac:dyDescent="0.2">
      <c r="A69" s="42"/>
      <c r="B69" s="7"/>
      <c r="C69" s="7"/>
      <c r="D69" s="39"/>
      <c r="E69" s="39"/>
      <c r="F69" s="39"/>
      <c r="G69" s="44"/>
      <c r="H69" s="39"/>
      <c r="I69" s="6"/>
      <c r="J69" s="45"/>
      <c r="K69" s="45"/>
      <c r="L69" s="45"/>
      <c r="M69" s="45"/>
      <c r="N69" s="45"/>
      <c r="O69" s="45"/>
      <c r="P69" s="45"/>
      <c r="Q69" s="72"/>
      <c r="R69" s="45"/>
      <c r="S69" s="36"/>
      <c r="T69" s="36"/>
      <c r="U69" s="36"/>
      <c r="V69" s="36"/>
      <c r="W69" s="36"/>
      <c r="X69" s="36"/>
      <c r="Y69" s="36"/>
      <c r="Z69" s="36"/>
      <c r="AA69" s="36"/>
    </row>
    <row r="70" spans="1:27" s="10" customFormat="1" x14ac:dyDescent="0.2">
      <c r="A70" s="42"/>
      <c r="B70" s="7"/>
      <c r="C70" s="7"/>
      <c r="D70" s="39"/>
      <c r="E70" s="39"/>
      <c r="F70" s="39"/>
      <c r="G70" s="44"/>
      <c r="H70" s="39"/>
      <c r="I70" s="14"/>
      <c r="J70" s="45"/>
      <c r="K70" s="45"/>
      <c r="L70" s="45"/>
      <c r="M70" s="45"/>
      <c r="N70" s="45"/>
      <c r="O70" s="45"/>
      <c r="P70" s="45"/>
      <c r="Q70" s="72"/>
      <c r="R70" s="45"/>
      <c r="S70" s="36"/>
      <c r="T70" s="36"/>
      <c r="U70" s="36"/>
      <c r="V70" s="36"/>
      <c r="W70" s="36"/>
      <c r="X70" s="36"/>
      <c r="Y70" s="36"/>
      <c r="Z70" s="36"/>
      <c r="AA70" s="36"/>
    </row>
    <row r="71" spans="1:27" s="10" customFormat="1" x14ac:dyDescent="0.2">
      <c r="A71" s="42"/>
      <c r="B71" s="7"/>
      <c r="C71" s="7"/>
      <c r="D71" s="39"/>
      <c r="E71" s="39"/>
      <c r="F71" s="39"/>
      <c r="G71" s="44"/>
      <c r="H71" s="39"/>
      <c r="I71" s="14"/>
      <c r="J71" s="45"/>
      <c r="K71" s="45"/>
      <c r="L71" s="45"/>
      <c r="M71" s="45"/>
      <c r="N71" s="45"/>
      <c r="O71" s="45"/>
      <c r="P71" s="45"/>
      <c r="Q71" s="72"/>
      <c r="R71" s="45"/>
      <c r="S71" s="36"/>
      <c r="T71" s="36"/>
      <c r="U71" s="36"/>
      <c r="V71" s="36"/>
      <c r="W71" s="36"/>
      <c r="X71" s="36"/>
      <c r="Y71" s="36"/>
      <c r="Z71" s="36"/>
      <c r="AA71" s="36"/>
    </row>
    <row r="72" spans="1:27" s="15" customFormat="1" x14ac:dyDescent="0.2">
      <c r="A72" s="42"/>
      <c r="B72" s="7"/>
      <c r="C72" s="7"/>
      <c r="D72" s="39"/>
      <c r="E72" s="39"/>
      <c r="F72" s="39"/>
      <c r="G72" s="44"/>
      <c r="H72" s="39"/>
      <c r="I72" s="14"/>
      <c r="J72" s="45"/>
      <c r="K72" s="45"/>
      <c r="L72" s="45"/>
      <c r="M72" s="45"/>
      <c r="N72" s="45"/>
      <c r="O72" s="45"/>
      <c r="P72" s="45"/>
      <c r="Q72" s="72"/>
      <c r="R72" s="45"/>
      <c r="S72" s="40"/>
      <c r="T72" s="40"/>
      <c r="U72" s="40"/>
      <c r="V72" s="40"/>
      <c r="W72" s="40"/>
      <c r="X72" s="40"/>
      <c r="Y72" s="40"/>
      <c r="Z72" s="40"/>
      <c r="AA72" s="40"/>
    </row>
    <row r="73" spans="1:27" s="10" customFormat="1" x14ac:dyDescent="0.2">
      <c r="A73" s="42"/>
      <c r="B73" s="7"/>
      <c r="C73" s="7"/>
      <c r="D73" s="39"/>
      <c r="E73" s="39"/>
      <c r="F73" s="39"/>
      <c r="G73" s="44"/>
      <c r="H73" s="39"/>
      <c r="I73" s="14"/>
      <c r="J73" s="45"/>
      <c r="K73" s="45"/>
      <c r="L73" s="45"/>
      <c r="M73" s="45"/>
      <c r="N73" s="45"/>
      <c r="O73" s="45"/>
      <c r="P73" s="45"/>
      <c r="Q73" s="72"/>
      <c r="R73" s="45"/>
      <c r="S73" s="36"/>
      <c r="T73" s="36"/>
      <c r="U73" s="36"/>
      <c r="V73" s="36"/>
      <c r="W73" s="36"/>
      <c r="X73" s="36"/>
      <c r="Y73" s="36"/>
      <c r="Z73" s="36"/>
      <c r="AA73" s="36"/>
    </row>
    <row r="74" spans="1:27" s="15" customFormat="1" x14ac:dyDescent="0.2">
      <c r="A74" s="42"/>
      <c r="B74" s="7"/>
      <c r="C74" s="46"/>
      <c r="D74" s="39"/>
      <c r="E74" s="39"/>
      <c r="F74" s="39"/>
      <c r="G74" s="44"/>
      <c r="H74" s="39"/>
      <c r="I74" s="6"/>
      <c r="J74" s="45"/>
      <c r="K74" s="45"/>
      <c r="L74" s="45"/>
      <c r="M74" s="45"/>
      <c r="N74" s="45"/>
      <c r="O74" s="45"/>
      <c r="P74" s="45"/>
      <c r="Q74" s="72"/>
      <c r="R74" s="45"/>
      <c r="S74" s="40"/>
      <c r="T74" s="40"/>
      <c r="U74" s="40"/>
      <c r="V74" s="40"/>
      <c r="W74" s="40"/>
      <c r="X74" s="40"/>
      <c r="Y74" s="40"/>
      <c r="Z74" s="40"/>
      <c r="AA74" s="40"/>
    </row>
    <row r="75" spans="1:27" s="10" customFormat="1" ht="15" x14ac:dyDescent="0.25">
      <c r="A75" s="42"/>
      <c r="B75" s="7"/>
      <c r="C75" s="7"/>
      <c r="D75" s="39"/>
      <c r="E75" s="39"/>
      <c r="F75" s="39"/>
      <c r="G75" s="44"/>
      <c r="H75" s="39"/>
      <c r="I75" s="14"/>
      <c r="J75" s="45"/>
      <c r="K75" s="45"/>
      <c r="L75" s="45"/>
      <c r="M75" s="45"/>
      <c r="N75" s="45"/>
      <c r="O75" s="45"/>
      <c r="P75" s="45"/>
      <c r="Q75" s="72"/>
      <c r="R75" s="45"/>
      <c r="S75" s="41"/>
      <c r="T75" s="41"/>
      <c r="U75" s="36"/>
      <c r="V75" s="36"/>
      <c r="W75" s="36"/>
      <c r="X75" s="36"/>
      <c r="Y75" s="36"/>
      <c r="Z75" s="36"/>
      <c r="AA75" s="36"/>
    </row>
    <row r="76" spans="1:27" s="10" customFormat="1" ht="15" x14ac:dyDescent="0.25">
      <c r="A76" s="42"/>
      <c r="B76" s="7"/>
      <c r="C76" s="7"/>
      <c r="D76" s="39"/>
      <c r="E76" s="39"/>
      <c r="F76" s="39"/>
      <c r="G76" s="44"/>
      <c r="H76" s="39"/>
      <c r="I76" s="14"/>
      <c r="J76" s="45"/>
      <c r="K76" s="45"/>
      <c r="L76" s="45"/>
      <c r="M76" s="45"/>
      <c r="N76" s="45"/>
      <c r="O76" s="45"/>
      <c r="P76" s="45"/>
      <c r="Q76" s="72"/>
      <c r="R76" s="45"/>
      <c r="S76" s="41"/>
      <c r="T76" s="41"/>
      <c r="U76" s="36"/>
      <c r="V76" s="36"/>
      <c r="W76" s="36"/>
      <c r="X76" s="36"/>
      <c r="Y76" s="36"/>
      <c r="Z76" s="36"/>
      <c r="AA76" s="36"/>
    </row>
    <row r="77" spans="1:27" s="10" customFormat="1" ht="15" x14ac:dyDescent="0.25">
      <c r="A77" s="42"/>
      <c r="B77" s="7"/>
      <c r="C77" s="7"/>
      <c r="D77" s="39"/>
      <c r="E77" s="39"/>
      <c r="F77" s="39"/>
      <c r="G77" s="44"/>
      <c r="H77" s="39"/>
      <c r="I77" s="14"/>
      <c r="J77" s="45"/>
      <c r="K77" s="45"/>
      <c r="L77" s="45"/>
      <c r="M77" s="45"/>
      <c r="N77" s="45"/>
      <c r="O77" s="45"/>
      <c r="P77" s="45"/>
      <c r="Q77" s="72"/>
      <c r="R77" s="45"/>
      <c r="S77" s="41"/>
      <c r="T77" s="41"/>
      <c r="U77" s="36"/>
      <c r="V77" s="36"/>
      <c r="W77" s="36"/>
      <c r="X77" s="36"/>
      <c r="Y77" s="36"/>
      <c r="Z77" s="36"/>
      <c r="AA77" s="36"/>
    </row>
    <row r="78" spans="1:27" s="10" customFormat="1" x14ac:dyDescent="0.2">
      <c r="A78" s="42"/>
      <c r="B78" s="7"/>
      <c r="C78" s="7"/>
      <c r="D78" s="39"/>
      <c r="E78" s="39"/>
      <c r="F78" s="39"/>
      <c r="G78" s="44"/>
      <c r="H78" s="39"/>
      <c r="I78" s="14"/>
      <c r="J78" s="45"/>
      <c r="K78" s="45"/>
      <c r="L78" s="45"/>
      <c r="M78" s="45"/>
      <c r="N78" s="45"/>
      <c r="O78" s="45"/>
      <c r="P78" s="45"/>
      <c r="Q78" s="72"/>
      <c r="R78" s="45"/>
      <c r="S78" s="42"/>
      <c r="T78" s="42"/>
      <c r="U78" s="36"/>
      <c r="V78" s="36"/>
      <c r="W78" s="36"/>
      <c r="X78" s="36"/>
      <c r="Y78" s="36"/>
      <c r="Z78" s="36"/>
      <c r="AA78" s="36"/>
    </row>
    <row r="79" spans="1:27" s="10" customFormat="1" x14ac:dyDescent="0.2">
      <c r="A79" s="42"/>
      <c r="B79" s="7"/>
      <c r="C79" s="7"/>
      <c r="D79" s="39"/>
      <c r="E79" s="39"/>
      <c r="F79" s="39"/>
      <c r="G79" s="44"/>
      <c r="H79" s="39"/>
      <c r="I79" s="14"/>
      <c r="J79" s="45"/>
      <c r="K79" s="45"/>
      <c r="L79" s="45"/>
      <c r="M79" s="45"/>
      <c r="N79" s="45"/>
      <c r="O79" s="45"/>
      <c r="P79" s="45"/>
      <c r="Q79" s="72"/>
      <c r="R79" s="45"/>
      <c r="S79" s="42"/>
      <c r="T79" s="42"/>
      <c r="U79" s="36"/>
      <c r="V79" s="36"/>
      <c r="W79" s="36"/>
      <c r="X79" s="36"/>
      <c r="Y79" s="36"/>
      <c r="Z79" s="36"/>
      <c r="AA79" s="36"/>
    </row>
    <row r="80" spans="1:27" s="10" customFormat="1" x14ac:dyDescent="0.2">
      <c r="A80" s="42"/>
      <c r="B80" s="7"/>
      <c r="C80" s="7"/>
      <c r="D80" s="39"/>
      <c r="E80" s="39"/>
      <c r="F80" s="39"/>
      <c r="G80" s="44"/>
      <c r="H80" s="39"/>
      <c r="I80" s="14"/>
      <c r="J80" s="45"/>
      <c r="K80" s="45"/>
      <c r="L80" s="45"/>
      <c r="M80" s="45"/>
      <c r="N80" s="45"/>
      <c r="O80" s="45"/>
      <c r="P80" s="45"/>
      <c r="Q80" s="72"/>
      <c r="R80" s="45"/>
      <c r="S80" s="42"/>
      <c r="T80" s="42"/>
      <c r="U80" s="36"/>
      <c r="V80" s="36"/>
      <c r="W80" s="36"/>
      <c r="X80" s="36"/>
      <c r="Y80" s="36"/>
      <c r="Z80" s="36"/>
      <c r="AA80" s="36"/>
    </row>
    <row r="81" spans="1:27" s="10" customFormat="1" x14ac:dyDescent="0.2">
      <c r="A81" s="42"/>
      <c r="B81" s="7"/>
      <c r="C81" s="7"/>
      <c r="D81" s="39"/>
      <c r="E81" s="39"/>
      <c r="F81" s="39"/>
      <c r="G81" s="44"/>
      <c r="H81" s="39"/>
      <c r="I81" s="14"/>
      <c r="J81" s="45"/>
      <c r="K81" s="45"/>
      <c r="L81" s="45"/>
      <c r="M81" s="45"/>
      <c r="N81" s="45"/>
      <c r="O81" s="45"/>
      <c r="P81" s="45"/>
      <c r="Q81" s="72"/>
      <c r="R81" s="45"/>
      <c r="S81" s="42"/>
      <c r="T81" s="42"/>
      <c r="U81" s="36"/>
      <c r="V81" s="36"/>
      <c r="W81" s="36"/>
      <c r="X81" s="36"/>
      <c r="Y81" s="36"/>
      <c r="Z81" s="36"/>
      <c r="AA81" s="36"/>
    </row>
    <row r="82" spans="1:27" x14ac:dyDescent="0.2">
      <c r="R82" s="59"/>
    </row>
  </sheetData>
  <sheetProtection sheet="1" formatCells="0" formatColumns="0" formatRows="0" insertColumns="0" insertRows="0" insertHyperlinks="0" deleteColumns="0" deleteRows="0" sort="0" autoFilter="0" pivotTables="0"/>
  <sortState ref="A5:Z53">
    <sortCondition descending="1" ref="Q5:Q53"/>
  </sortState>
  <mergeCells count="18">
    <mergeCell ref="Y30:AA30"/>
    <mergeCell ref="Y29:AA29"/>
    <mergeCell ref="Y3:AA4"/>
    <mergeCell ref="Q3:Q4"/>
    <mergeCell ref="R3:R4"/>
    <mergeCell ref="P3:P4"/>
    <mergeCell ref="J3:J4"/>
    <mergeCell ref="A3:A4"/>
    <mergeCell ref="B3:B4"/>
    <mergeCell ref="G3:G4"/>
    <mergeCell ref="H3:H4"/>
    <mergeCell ref="K3:K4"/>
    <mergeCell ref="I3:I4"/>
    <mergeCell ref="C3:F3"/>
    <mergeCell ref="L3:L4"/>
    <mergeCell ref="M3:M4"/>
    <mergeCell ref="N3:N4"/>
    <mergeCell ref="O3:O4"/>
  </mergeCells>
  <pageMargins left="0.25" right="0.25" top="0.75" bottom="0.75" header="0.3" footer="0.3"/>
  <pageSetup paperSize="5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3:X28"/>
  <sheetViews>
    <sheetView workbookViewId="0">
      <pane ySplit="4" topLeftCell="A5" activePane="bottomLeft" state="frozen"/>
      <selection pane="bottomLeft" activeCell="G17" sqref="G17"/>
    </sheetView>
  </sheetViews>
  <sheetFormatPr baseColWidth="10" defaultRowHeight="12.75" x14ac:dyDescent="0.2"/>
  <cols>
    <col min="1" max="1" width="4.7109375" style="2" customWidth="1"/>
    <col min="2" max="2" width="12.7109375" style="2" customWidth="1"/>
    <col min="3" max="3" width="37.140625" style="3" customWidth="1"/>
    <col min="4" max="4" width="6.85546875" style="2" customWidth="1"/>
    <col min="5" max="5" width="6.5703125" style="2" customWidth="1"/>
    <col min="6" max="6" width="6.85546875" style="2" customWidth="1"/>
    <col min="7" max="8" width="11.42578125" style="2" customWidth="1"/>
    <col min="9" max="9" width="23" style="2" customWidth="1"/>
    <col min="10" max="10" width="13.5703125" style="2" customWidth="1"/>
    <col min="11" max="11" width="14" style="2" customWidth="1"/>
    <col min="12" max="12" width="14.140625" style="2" customWidth="1"/>
    <col min="13" max="16" width="11.42578125" style="2" customWidth="1"/>
    <col min="17" max="17" width="11.42578125" style="2"/>
    <col min="18" max="18" width="14.140625" style="2" customWidth="1"/>
    <col min="19" max="19" width="16" style="2" customWidth="1"/>
    <col min="20" max="20" width="7.85546875" style="2" customWidth="1"/>
    <col min="21" max="21" width="9.28515625" style="2" customWidth="1"/>
    <col min="22" max="22" width="18.5703125" style="2" customWidth="1"/>
    <col min="23" max="23" width="16.28515625" style="2" customWidth="1"/>
    <col min="24" max="24" width="30.140625" style="2" customWidth="1"/>
    <col min="25" max="16384" width="11.42578125" style="2"/>
  </cols>
  <sheetData>
    <row r="3" spans="1:24" ht="37.5" customHeight="1" x14ac:dyDescent="0.2">
      <c r="A3" s="78" t="s">
        <v>31</v>
      </c>
      <c r="B3" s="80" t="s">
        <v>19</v>
      </c>
      <c r="C3" s="74" t="s">
        <v>0</v>
      </c>
      <c r="D3" s="74"/>
      <c r="E3" s="74"/>
      <c r="F3" s="74"/>
      <c r="G3" s="74" t="s">
        <v>4</v>
      </c>
      <c r="H3" s="74" t="s">
        <v>6</v>
      </c>
      <c r="I3" s="74" t="s">
        <v>186</v>
      </c>
      <c r="J3" s="33" t="s">
        <v>5</v>
      </c>
      <c r="K3" s="74" t="s">
        <v>7</v>
      </c>
      <c r="L3" s="74" t="s">
        <v>8</v>
      </c>
      <c r="M3" s="74" t="s">
        <v>9</v>
      </c>
      <c r="N3" s="74" t="s">
        <v>10</v>
      </c>
      <c r="O3" s="74" t="s">
        <v>11</v>
      </c>
      <c r="P3" s="74" t="s">
        <v>12</v>
      </c>
      <c r="Q3" s="74" t="s">
        <v>15</v>
      </c>
      <c r="R3" s="74" t="s">
        <v>187</v>
      </c>
      <c r="S3" s="43"/>
      <c r="T3" s="43"/>
      <c r="U3" s="43"/>
      <c r="V3" s="43"/>
      <c r="W3" s="43"/>
      <c r="X3" s="77" t="s">
        <v>27</v>
      </c>
    </row>
    <row r="4" spans="1:24" x14ac:dyDescent="0.2">
      <c r="A4" s="79"/>
      <c r="B4" s="80"/>
      <c r="C4" s="1" t="s">
        <v>16</v>
      </c>
      <c r="D4" s="1" t="s">
        <v>1</v>
      </c>
      <c r="E4" s="1" t="s">
        <v>2</v>
      </c>
      <c r="F4" s="1" t="s">
        <v>3</v>
      </c>
      <c r="G4" s="74"/>
      <c r="H4" s="74"/>
      <c r="I4" s="74"/>
      <c r="J4" s="1" t="s">
        <v>1</v>
      </c>
      <c r="K4" s="74"/>
      <c r="L4" s="74"/>
      <c r="M4" s="74"/>
      <c r="N4" s="74"/>
      <c r="O4" s="74"/>
      <c r="P4" s="74"/>
      <c r="Q4" s="74"/>
      <c r="R4" s="74"/>
      <c r="S4" s="35" t="s">
        <v>22</v>
      </c>
      <c r="T4" s="35" t="s">
        <v>23</v>
      </c>
      <c r="U4" s="35" t="s">
        <v>24</v>
      </c>
      <c r="V4" s="35" t="s">
        <v>25</v>
      </c>
      <c r="W4" s="35" t="s">
        <v>26</v>
      </c>
      <c r="X4" s="77"/>
    </row>
    <row r="5" spans="1:24" s="10" customFormat="1" x14ac:dyDescent="0.2">
      <c r="A5" s="19">
        <v>1</v>
      </c>
      <c r="B5" s="25" t="s">
        <v>77</v>
      </c>
      <c r="C5" s="26" t="s">
        <v>78</v>
      </c>
      <c r="D5" s="21">
        <v>29</v>
      </c>
      <c r="E5" s="21">
        <v>57</v>
      </c>
      <c r="F5" s="21">
        <v>34</v>
      </c>
      <c r="G5" s="28">
        <v>40</v>
      </c>
      <c r="H5" s="21">
        <v>261</v>
      </c>
      <c r="I5" s="26" t="s">
        <v>30</v>
      </c>
      <c r="J5" s="21">
        <v>46</v>
      </c>
      <c r="K5" s="21">
        <v>55</v>
      </c>
      <c r="L5" s="21">
        <v>30</v>
      </c>
      <c r="M5" s="21">
        <v>40</v>
      </c>
      <c r="N5" s="21">
        <v>10</v>
      </c>
      <c r="O5" s="21">
        <v>10</v>
      </c>
      <c r="P5" s="21">
        <v>0</v>
      </c>
      <c r="Q5" s="68">
        <f t="shared" ref="Q5:Q23" si="0">SUM(H5,K5,L5,M5,N5,O5,P5)</f>
        <v>406</v>
      </c>
      <c r="R5" s="21" t="s">
        <v>184</v>
      </c>
      <c r="S5" s="36"/>
      <c r="T5" s="36"/>
      <c r="U5" s="36"/>
      <c r="V5" s="36"/>
      <c r="W5" s="36"/>
      <c r="X5" s="36"/>
    </row>
    <row r="6" spans="1:24" s="10" customFormat="1" x14ac:dyDescent="0.2">
      <c r="A6" s="19">
        <v>2</v>
      </c>
      <c r="B6" s="25" t="s">
        <v>79</v>
      </c>
      <c r="C6" s="26" t="s">
        <v>80</v>
      </c>
      <c r="D6" s="21">
        <v>10</v>
      </c>
      <c r="E6" s="21">
        <v>14</v>
      </c>
      <c r="F6" s="21">
        <v>17</v>
      </c>
      <c r="G6" s="28">
        <v>14</v>
      </c>
      <c r="H6" s="21">
        <v>287</v>
      </c>
      <c r="I6" s="29" t="s">
        <v>190</v>
      </c>
      <c r="J6" s="21">
        <v>34</v>
      </c>
      <c r="K6" s="21">
        <v>67</v>
      </c>
      <c r="L6" s="21">
        <v>30</v>
      </c>
      <c r="M6" s="21">
        <v>0</v>
      </c>
      <c r="N6" s="21">
        <v>10</v>
      </c>
      <c r="O6" s="21">
        <v>10</v>
      </c>
      <c r="P6" s="21">
        <v>0</v>
      </c>
      <c r="Q6" s="68">
        <f t="shared" si="0"/>
        <v>404</v>
      </c>
      <c r="R6" s="21" t="s">
        <v>184</v>
      </c>
      <c r="S6" s="36"/>
      <c r="T6" s="36"/>
      <c r="U6" s="36"/>
      <c r="V6" s="36"/>
      <c r="W6" s="36"/>
      <c r="X6" s="36"/>
    </row>
    <row r="7" spans="1:24" s="10" customFormat="1" x14ac:dyDescent="0.2">
      <c r="A7" s="19">
        <v>3</v>
      </c>
      <c r="B7" s="25" t="s">
        <v>82</v>
      </c>
      <c r="C7" s="26" t="s">
        <v>83</v>
      </c>
      <c r="D7" s="21">
        <v>51</v>
      </c>
      <c r="E7" s="21">
        <v>78</v>
      </c>
      <c r="F7" s="21">
        <v>74</v>
      </c>
      <c r="G7" s="28">
        <v>68</v>
      </c>
      <c r="H7" s="21">
        <v>233</v>
      </c>
      <c r="I7" s="26" t="s">
        <v>30</v>
      </c>
      <c r="J7" s="21">
        <v>131</v>
      </c>
      <c r="K7" s="21">
        <v>0</v>
      </c>
      <c r="L7" s="21">
        <v>20</v>
      </c>
      <c r="M7" s="21">
        <v>20</v>
      </c>
      <c r="N7" s="21">
        <v>10</v>
      </c>
      <c r="O7" s="21">
        <v>10</v>
      </c>
      <c r="P7" s="21">
        <v>0</v>
      </c>
      <c r="Q7" s="68">
        <f t="shared" si="0"/>
        <v>293</v>
      </c>
      <c r="R7" s="21" t="s">
        <v>184</v>
      </c>
      <c r="S7" s="36"/>
      <c r="T7" s="36"/>
      <c r="U7" s="36"/>
      <c r="V7" s="36"/>
      <c r="W7" s="36"/>
      <c r="X7" s="36"/>
    </row>
    <row r="8" spans="1:24" s="10" customFormat="1" x14ac:dyDescent="0.2">
      <c r="A8" s="19">
        <v>4</v>
      </c>
      <c r="B8" s="25" t="s">
        <v>88</v>
      </c>
      <c r="C8" s="26" t="s">
        <v>89</v>
      </c>
      <c r="D8" s="21">
        <v>108</v>
      </c>
      <c r="E8" s="21">
        <v>135</v>
      </c>
      <c r="F8" s="21">
        <v>59</v>
      </c>
      <c r="G8" s="28">
        <v>101</v>
      </c>
      <c r="H8" s="21">
        <v>200</v>
      </c>
      <c r="I8" s="26" t="s">
        <v>30</v>
      </c>
      <c r="J8" s="21">
        <v>144</v>
      </c>
      <c r="K8" s="21">
        <v>0</v>
      </c>
      <c r="L8" s="21">
        <v>40</v>
      </c>
      <c r="M8" s="21">
        <v>40</v>
      </c>
      <c r="N8" s="21">
        <v>0</v>
      </c>
      <c r="O8" s="21">
        <v>10</v>
      </c>
      <c r="P8" s="21">
        <v>0</v>
      </c>
      <c r="Q8" s="68">
        <f t="shared" si="0"/>
        <v>290</v>
      </c>
      <c r="R8" s="21" t="s">
        <v>184</v>
      </c>
      <c r="S8" s="36"/>
      <c r="T8" s="36"/>
      <c r="U8" s="36"/>
      <c r="V8" s="36"/>
      <c r="W8" s="36"/>
      <c r="X8" s="36"/>
    </row>
    <row r="9" spans="1:24" s="10" customFormat="1" x14ac:dyDescent="0.2">
      <c r="A9" s="19">
        <v>5</v>
      </c>
      <c r="B9" s="25" t="s">
        <v>90</v>
      </c>
      <c r="C9" s="26" t="s">
        <v>83</v>
      </c>
      <c r="D9" s="21">
        <v>51</v>
      </c>
      <c r="E9" s="21">
        <v>78</v>
      </c>
      <c r="F9" s="21">
        <v>74</v>
      </c>
      <c r="G9" s="28">
        <v>68</v>
      </c>
      <c r="H9" s="21">
        <v>233</v>
      </c>
      <c r="I9" s="26" t="s">
        <v>30</v>
      </c>
      <c r="J9" s="21">
        <v>131</v>
      </c>
      <c r="K9" s="21">
        <v>0</v>
      </c>
      <c r="L9" s="21">
        <v>20</v>
      </c>
      <c r="M9" s="21">
        <v>0</v>
      </c>
      <c r="N9" s="21">
        <v>10</v>
      </c>
      <c r="O9" s="21">
        <v>10</v>
      </c>
      <c r="P9" s="21">
        <v>0</v>
      </c>
      <c r="Q9" s="68">
        <f t="shared" si="0"/>
        <v>273</v>
      </c>
      <c r="R9" s="21" t="s">
        <v>184</v>
      </c>
      <c r="S9" s="36"/>
      <c r="T9" s="36"/>
      <c r="U9" s="36"/>
      <c r="V9" s="36"/>
      <c r="W9" s="36"/>
      <c r="X9" s="36"/>
    </row>
    <row r="10" spans="1:24" s="10" customFormat="1" x14ac:dyDescent="0.2">
      <c r="A10" s="19">
        <v>6</v>
      </c>
      <c r="B10" s="25" t="s">
        <v>119</v>
      </c>
      <c r="C10" s="26" t="s">
        <v>120</v>
      </c>
      <c r="D10" s="21">
        <v>75</v>
      </c>
      <c r="E10" s="21">
        <v>106</v>
      </c>
      <c r="F10" s="21">
        <v>101</v>
      </c>
      <c r="G10" s="28">
        <f>+(D10+E10+F10)/3</f>
        <v>94</v>
      </c>
      <c r="H10" s="21">
        <v>207</v>
      </c>
      <c r="I10" s="31" t="s">
        <v>116</v>
      </c>
      <c r="J10" s="21">
        <v>175</v>
      </c>
      <c r="K10" s="21">
        <v>0</v>
      </c>
      <c r="L10" s="21">
        <v>30</v>
      </c>
      <c r="M10" s="21">
        <v>0</v>
      </c>
      <c r="N10" s="21">
        <v>10</v>
      </c>
      <c r="O10" s="21">
        <v>10</v>
      </c>
      <c r="P10" s="21">
        <v>0</v>
      </c>
      <c r="Q10" s="68">
        <f t="shared" si="0"/>
        <v>257</v>
      </c>
      <c r="R10" s="21" t="s">
        <v>184</v>
      </c>
      <c r="S10" s="36"/>
      <c r="T10" s="36"/>
      <c r="U10" s="36"/>
      <c r="V10" s="36"/>
      <c r="W10" s="36"/>
      <c r="X10" s="57"/>
    </row>
    <row r="11" spans="1:24" s="10" customFormat="1" x14ac:dyDescent="0.2">
      <c r="A11" s="19">
        <v>7</v>
      </c>
      <c r="B11" s="25" t="s">
        <v>84</v>
      </c>
      <c r="C11" s="26" t="s">
        <v>85</v>
      </c>
      <c r="D11" s="21">
        <v>69</v>
      </c>
      <c r="E11" s="21">
        <v>93</v>
      </c>
      <c r="F11" s="21">
        <v>151</v>
      </c>
      <c r="G11" s="28">
        <v>104</v>
      </c>
      <c r="H11" s="21">
        <v>197</v>
      </c>
      <c r="I11" s="26" t="s">
        <v>30</v>
      </c>
      <c r="J11" s="21">
        <v>113</v>
      </c>
      <c r="K11" s="21">
        <v>0</v>
      </c>
      <c r="L11" s="21">
        <v>30</v>
      </c>
      <c r="M11" s="21">
        <v>0</v>
      </c>
      <c r="N11" s="21">
        <v>10</v>
      </c>
      <c r="O11" s="21">
        <v>10</v>
      </c>
      <c r="P11" s="21">
        <v>0</v>
      </c>
      <c r="Q11" s="68">
        <f t="shared" si="0"/>
        <v>247</v>
      </c>
      <c r="R11" s="21" t="s">
        <v>184</v>
      </c>
      <c r="S11" s="36"/>
      <c r="T11" s="36"/>
      <c r="U11" s="36"/>
      <c r="V11" s="36"/>
      <c r="W11" s="36"/>
      <c r="X11" s="12"/>
    </row>
    <row r="12" spans="1:24" s="10" customFormat="1" x14ac:dyDescent="0.2">
      <c r="A12" s="19">
        <v>8</v>
      </c>
      <c r="B12" s="25" t="s">
        <v>70</v>
      </c>
      <c r="C12" s="27" t="s">
        <v>68</v>
      </c>
      <c r="D12" s="21">
        <v>166</v>
      </c>
      <c r="E12" s="21">
        <v>201</v>
      </c>
      <c r="F12" s="21">
        <v>151</v>
      </c>
      <c r="G12" s="56">
        <f>+(D12+E12+F12)/3</f>
        <v>172.66666666666666</v>
      </c>
      <c r="H12" s="21">
        <v>128</v>
      </c>
      <c r="I12" s="26" t="s">
        <v>30</v>
      </c>
      <c r="J12" s="21">
        <v>152</v>
      </c>
      <c r="K12" s="21">
        <v>0</v>
      </c>
      <c r="L12" s="21">
        <v>40</v>
      </c>
      <c r="M12" s="21">
        <v>40</v>
      </c>
      <c r="N12" s="21">
        <v>0</v>
      </c>
      <c r="O12" s="21">
        <v>0</v>
      </c>
      <c r="P12" s="21">
        <v>0</v>
      </c>
      <c r="Q12" s="68">
        <f t="shared" si="0"/>
        <v>208</v>
      </c>
      <c r="R12" s="21" t="s">
        <v>184</v>
      </c>
      <c r="S12" s="36"/>
      <c r="T12" s="36"/>
      <c r="U12" s="36"/>
      <c r="V12" s="36"/>
      <c r="W12" s="36"/>
      <c r="X12" s="12"/>
    </row>
    <row r="13" spans="1:24" s="10" customFormat="1" x14ac:dyDescent="0.2">
      <c r="A13" s="19">
        <v>9</v>
      </c>
      <c r="B13" s="64" t="s">
        <v>155</v>
      </c>
      <c r="C13" s="26" t="s">
        <v>156</v>
      </c>
      <c r="D13" s="21">
        <v>166</v>
      </c>
      <c r="E13" s="21">
        <v>201</v>
      </c>
      <c r="F13" s="21">
        <v>151</v>
      </c>
      <c r="G13" s="28">
        <f>+(D13+E13+F13)/3</f>
        <v>172.66666666666666</v>
      </c>
      <c r="H13" s="21">
        <v>128</v>
      </c>
      <c r="I13" s="26" t="s">
        <v>30</v>
      </c>
      <c r="J13" s="21">
        <v>152</v>
      </c>
      <c r="K13" s="21">
        <v>0</v>
      </c>
      <c r="L13" s="21">
        <v>40</v>
      </c>
      <c r="M13" s="21">
        <v>40</v>
      </c>
      <c r="N13" s="21">
        <v>0</v>
      </c>
      <c r="O13" s="21">
        <v>0</v>
      </c>
      <c r="P13" s="21">
        <v>0</v>
      </c>
      <c r="Q13" s="68">
        <f t="shared" si="0"/>
        <v>208</v>
      </c>
      <c r="R13" s="21" t="s">
        <v>184</v>
      </c>
      <c r="S13" s="36"/>
      <c r="T13" s="36"/>
      <c r="U13" s="36"/>
      <c r="V13" s="36"/>
      <c r="W13" s="36"/>
      <c r="X13" s="36"/>
    </row>
    <row r="14" spans="1:24" s="10" customFormat="1" x14ac:dyDescent="0.2">
      <c r="A14" s="19">
        <v>10</v>
      </c>
      <c r="B14" s="65" t="s">
        <v>71</v>
      </c>
      <c r="C14" s="27" t="s">
        <v>68</v>
      </c>
      <c r="D14" s="21">
        <v>166</v>
      </c>
      <c r="E14" s="21">
        <v>201</v>
      </c>
      <c r="F14" s="21">
        <v>151</v>
      </c>
      <c r="G14" s="56">
        <f>+(D14+E14+F14)/3</f>
        <v>172.66666666666666</v>
      </c>
      <c r="H14" s="21">
        <v>128</v>
      </c>
      <c r="I14" s="26" t="s">
        <v>30</v>
      </c>
      <c r="J14" s="21">
        <v>152</v>
      </c>
      <c r="K14" s="21">
        <v>0</v>
      </c>
      <c r="L14" s="21">
        <v>30</v>
      </c>
      <c r="M14" s="21">
        <v>40</v>
      </c>
      <c r="N14" s="21">
        <v>0</v>
      </c>
      <c r="O14" s="21">
        <v>0</v>
      </c>
      <c r="P14" s="21">
        <v>0</v>
      </c>
      <c r="Q14" s="68">
        <f t="shared" si="0"/>
        <v>198</v>
      </c>
      <c r="R14" s="21" t="s">
        <v>184</v>
      </c>
      <c r="S14" s="36"/>
      <c r="T14" s="36"/>
      <c r="U14" s="36"/>
      <c r="V14" s="36"/>
      <c r="W14" s="36"/>
      <c r="X14" s="57"/>
    </row>
    <row r="15" spans="1:24" s="10" customFormat="1" x14ac:dyDescent="0.2">
      <c r="A15" s="19">
        <v>11</v>
      </c>
      <c r="B15" s="65" t="s">
        <v>69</v>
      </c>
      <c r="C15" s="27" t="s">
        <v>68</v>
      </c>
      <c r="D15" s="21">
        <v>166</v>
      </c>
      <c r="E15" s="21">
        <v>201</v>
      </c>
      <c r="F15" s="21">
        <v>151</v>
      </c>
      <c r="G15" s="28">
        <f>+(D15+E15+F15)/3</f>
        <v>172.66666666666666</v>
      </c>
      <c r="H15" s="21">
        <v>128</v>
      </c>
      <c r="I15" s="26" t="s">
        <v>30</v>
      </c>
      <c r="J15" s="21">
        <v>152</v>
      </c>
      <c r="K15" s="21">
        <v>0</v>
      </c>
      <c r="L15" s="21">
        <v>30</v>
      </c>
      <c r="M15" s="21">
        <v>40</v>
      </c>
      <c r="N15" s="21">
        <v>0</v>
      </c>
      <c r="O15" s="21">
        <v>0</v>
      </c>
      <c r="P15" s="21">
        <v>0</v>
      </c>
      <c r="Q15" s="68">
        <f t="shared" si="0"/>
        <v>198</v>
      </c>
      <c r="R15" s="21" t="s">
        <v>184</v>
      </c>
      <c r="S15" s="36"/>
      <c r="T15" s="36"/>
      <c r="U15" s="36"/>
      <c r="V15" s="36"/>
      <c r="W15" s="36"/>
      <c r="X15" s="36"/>
    </row>
    <row r="16" spans="1:24" s="10" customFormat="1" x14ac:dyDescent="0.2">
      <c r="A16" s="19">
        <v>12</v>
      </c>
      <c r="B16" s="65" t="s">
        <v>87</v>
      </c>
      <c r="C16" s="26" t="s">
        <v>76</v>
      </c>
      <c r="D16" s="21">
        <v>166</v>
      </c>
      <c r="E16" s="21">
        <v>201</v>
      </c>
      <c r="F16" s="21">
        <v>151</v>
      </c>
      <c r="G16" s="28">
        <v>173</v>
      </c>
      <c r="H16" s="21">
        <v>128</v>
      </c>
      <c r="I16" s="26" t="s">
        <v>30</v>
      </c>
      <c r="J16" s="21">
        <v>152</v>
      </c>
      <c r="K16" s="21">
        <v>0</v>
      </c>
      <c r="L16" s="21">
        <v>30</v>
      </c>
      <c r="M16" s="21">
        <v>40</v>
      </c>
      <c r="N16" s="21">
        <v>0</v>
      </c>
      <c r="O16" s="21">
        <v>0</v>
      </c>
      <c r="P16" s="21">
        <v>0</v>
      </c>
      <c r="Q16" s="68">
        <f t="shared" si="0"/>
        <v>198</v>
      </c>
      <c r="R16" s="21" t="s">
        <v>184</v>
      </c>
      <c r="S16" s="36"/>
      <c r="T16" s="36"/>
      <c r="U16" s="36"/>
      <c r="V16" s="36"/>
      <c r="W16" s="36"/>
      <c r="X16" s="36"/>
    </row>
    <row r="17" spans="1:24" s="10" customFormat="1" x14ac:dyDescent="0.2">
      <c r="A17" s="19">
        <v>13</v>
      </c>
      <c r="B17" s="65" t="s">
        <v>67</v>
      </c>
      <c r="C17" s="27" t="s">
        <v>68</v>
      </c>
      <c r="D17" s="21">
        <v>166</v>
      </c>
      <c r="E17" s="21">
        <v>201</v>
      </c>
      <c r="F17" s="21">
        <v>151</v>
      </c>
      <c r="G17" s="28">
        <f>+(D17+E17+F17)/3</f>
        <v>172.66666666666666</v>
      </c>
      <c r="H17" s="21">
        <v>128</v>
      </c>
      <c r="I17" s="26" t="s">
        <v>30</v>
      </c>
      <c r="J17" s="21">
        <v>152</v>
      </c>
      <c r="K17" s="21">
        <v>0</v>
      </c>
      <c r="L17" s="21">
        <v>40</v>
      </c>
      <c r="M17" s="21">
        <v>0</v>
      </c>
      <c r="N17" s="21">
        <v>0</v>
      </c>
      <c r="O17" s="21">
        <v>0</v>
      </c>
      <c r="P17" s="21">
        <v>0</v>
      </c>
      <c r="Q17" s="68">
        <f t="shared" si="0"/>
        <v>168</v>
      </c>
      <c r="R17" s="21" t="s">
        <v>184</v>
      </c>
      <c r="S17" s="36"/>
      <c r="T17" s="36"/>
      <c r="U17" s="36"/>
      <c r="V17" s="36"/>
      <c r="W17" s="36"/>
      <c r="X17" s="36"/>
    </row>
    <row r="18" spans="1:24" s="10" customFormat="1" x14ac:dyDescent="0.2">
      <c r="A18" s="19">
        <v>14</v>
      </c>
      <c r="B18" s="65" t="s">
        <v>180</v>
      </c>
      <c r="C18" s="27" t="s">
        <v>40</v>
      </c>
      <c r="D18" s="21">
        <v>193</v>
      </c>
      <c r="E18" s="21">
        <v>145</v>
      </c>
      <c r="F18" s="21">
        <v>301</v>
      </c>
      <c r="G18" s="28">
        <f>+(D18+E18+F18)/3</f>
        <v>213</v>
      </c>
      <c r="H18" s="21">
        <v>88</v>
      </c>
      <c r="I18" s="26" t="s">
        <v>30</v>
      </c>
      <c r="J18" s="21">
        <v>152</v>
      </c>
      <c r="K18" s="21">
        <v>0</v>
      </c>
      <c r="L18" s="21">
        <v>40</v>
      </c>
      <c r="M18" s="21">
        <v>40</v>
      </c>
      <c r="N18" s="21">
        <v>0</v>
      </c>
      <c r="O18" s="21">
        <v>0</v>
      </c>
      <c r="P18" s="21">
        <v>0</v>
      </c>
      <c r="Q18" s="68">
        <f t="shared" si="0"/>
        <v>168</v>
      </c>
      <c r="R18" s="21" t="s">
        <v>184</v>
      </c>
      <c r="S18" s="36"/>
      <c r="T18" s="36"/>
      <c r="U18" s="36"/>
      <c r="V18" s="36"/>
      <c r="W18" s="36"/>
      <c r="X18" s="36"/>
    </row>
    <row r="19" spans="1:24" s="10" customFormat="1" x14ac:dyDescent="0.2">
      <c r="A19" s="19">
        <v>15</v>
      </c>
      <c r="B19" s="65" t="s">
        <v>75</v>
      </c>
      <c r="C19" s="26" t="s">
        <v>76</v>
      </c>
      <c r="D19" s="21">
        <v>166</v>
      </c>
      <c r="E19" s="21">
        <v>201</v>
      </c>
      <c r="F19" s="21">
        <v>151</v>
      </c>
      <c r="G19" s="28">
        <v>173</v>
      </c>
      <c r="H19" s="21">
        <v>128</v>
      </c>
      <c r="I19" s="26" t="s">
        <v>30</v>
      </c>
      <c r="J19" s="21">
        <v>152</v>
      </c>
      <c r="K19" s="21">
        <v>0</v>
      </c>
      <c r="L19" s="21">
        <v>30</v>
      </c>
      <c r="M19" s="21">
        <v>0</v>
      </c>
      <c r="N19" s="21">
        <v>0</v>
      </c>
      <c r="O19" s="21">
        <v>0</v>
      </c>
      <c r="P19" s="21">
        <v>0</v>
      </c>
      <c r="Q19" s="68">
        <f t="shared" si="0"/>
        <v>158</v>
      </c>
      <c r="R19" s="21" t="s">
        <v>184</v>
      </c>
      <c r="S19" s="36"/>
      <c r="T19" s="36"/>
      <c r="U19" s="36"/>
      <c r="V19" s="36"/>
      <c r="W19" s="36"/>
      <c r="X19" s="36"/>
    </row>
    <row r="20" spans="1:24" s="10" customFormat="1" x14ac:dyDescent="0.2">
      <c r="A20" s="19">
        <v>16</v>
      </c>
      <c r="B20" s="65" t="s">
        <v>86</v>
      </c>
      <c r="C20" s="26" t="s">
        <v>76</v>
      </c>
      <c r="D20" s="21">
        <v>166</v>
      </c>
      <c r="E20" s="21">
        <v>201</v>
      </c>
      <c r="F20" s="21">
        <v>151</v>
      </c>
      <c r="G20" s="28">
        <v>173</v>
      </c>
      <c r="H20" s="21">
        <v>128</v>
      </c>
      <c r="I20" s="26" t="s">
        <v>30</v>
      </c>
      <c r="J20" s="21">
        <v>152</v>
      </c>
      <c r="K20" s="21">
        <v>0</v>
      </c>
      <c r="L20" s="21">
        <v>30</v>
      </c>
      <c r="M20" s="21">
        <v>0</v>
      </c>
      <c r="N20" s="21">
        <v>0</v>
      </c>
      <c r="O20" s="21">
        <v>0</v>
      </c>
      <c r="P20" s="21">
        <v>0</v>
      </c>
      <c r="Q20" s="68">
        <f t="shared" si="0"/>
        <v>158</v>
      </c>
      <c r="R20" s="21" t="s">
        <v>184</v>
      </c>
      <c r="S20" s="36"/>
      <c r="T20" s="36"/>
      <c r="U20" s="36"/>
      <c r="V20" s="36"/>
      <c r="W20" s="36"/>
      <c r="X20" s="36"/>
    </row>
    <row r="21" spans="1:24" s="10" customFormat="1" x14ac:dyDescent="0.2">
      <c r="A21" s="19">
        <v>17</v>
      </c>
      <c r="B21" s="65" t="s">
        <v>183</v>
      </c>
      <c r="C21" s="27" t="s">
        <v>40</v>
      </c>
      <c r="D21" s="21">
        <v>193</v>
      </c>
      <c r="E21" s="21">
        <v>145</v>
      </c>
      <c r="F21" s="21">
        <v>301</v>
      </c>
      <c r="G21" s="28">
        <f>+(D21+E21+F21)/3</f>
        <v>213</v>
      </c>
      <c r="H21" s="21">
        <v>88</v>
      </c>
      <c r="I21" s="26" t="s">
        <v>30</v>
      </c>
      <c r="J21" s="21">
        <v>152</v>
      </c>
      <c r="K21" s="21">
        <v>0</v>
      </c>
      <c r="L21" s="21">
        <v>30</v>
      </c>
      <c r="M21" s="21">
        <v>40</v>
      </c>
      <c r="N21" s="21">
        <v>0</v>
      </c>
      <c r="O21" s="21">
        <v>0</v>
      </c>
      <c r="P21" s="21">
        <v>0</v>
      </c>
      <c r="Q21" s="68">
        <f t="shared" si="0"/>
        <v>158</v>
      </c>
      <c r="R21" s="21" t="s">
        <v>184</v>
      </c>
      <c r="S21" s="36"/>
      <c r="T21" s="36"/>
      <c r="U21" s="36"/>
      <c r="V21" s="36"/>
      <c r="W21" s="36"/>
      <c r="X21" s="36"/>
    </row>
    <row r="22" spans="1:24" s="10" customFormat="1" x14ac:dyDescent="0.2">
      <c r="A22" s="51">
        <v>18</v>
      </c>
      <c r="B22" s="66" t="s">
        <v>74</v>
      </c>
      <c r="C22" s="27" t="s">
        <v>73</v>
      </c>
      <c r="D22" s="21">
        <v>206</v>
      </c>
      <c r="E22" s="21">
        <v>401</v>
      </c>
      <c r="F22" s="21">
        <v>201</v>
      </c>
      <c r="G22" s="56">
        <f>+(D22+E22+F22)/3</f>
        <v>269.33333333333331</v>
      </c>
      <c r="H22" s="21">
        <v>32</v>
      </c>
      <c r="I22" s="26" t="s">
        <v>30</v>
      </c>
      <c r="J22" s="21">
        <v>158</v>
      </c>
      <c r="K22" s="21">
        <v>0</v>
      </c>
      <c r="L22" s="21">
        <v>10</v>
      </c>
      <c r="M22" s="21">
        <v>0</v>
      </c>
      <c r="N22" s="21">
        <v>0</v>
      </c>
      <c r="O22" s="21">
        <v>0</v>
      </c>
      <c r="P22" s="21">
        <v>0</v>
      </c>
      <c r="Q22" s="68">
        <f t="shared" si="0"/>
        <v>42</v>
      </c>
      <c r="R22" s="21" t="s">
        <v>184</v>
      </c>
      <c r="S22" s="36"/>
      <c r="T22" s="36"/>
      <c r="U22" s="36"/>
      <c r="V22" s="36"/>
      <c r="W22" s="36"/>
      <c r="X22" s="36"/>
    </row>
    <row r="23" spans="1:24" s="10" customFormat="1" x14ac:dyDescent="0.2">
      <c r="A23" s="19">
        <v>19</v>
      </c>
      <c r="B23" s="67" t="s">
        <v>72</v>
      </c>
      <c r="C23" s="27" t="s">
        <v>73</v>
      </c>
      <c r="D23" s="21">
        <v>206</v>
      </c>
      <c r="E23" s="21">
        <v>401</v>
      </c>
      <c r="F23" s="21">
        <v>201</v>
      </c>
      <c r="G23" s="56">
        <f>+(D23+E23+F23)/3</f>
        <v>269.33333333333331</v>
      </c>
      <c r="H23" s="21">
        <v>32</v>
      </c>
      <c r="I23" s="26" t="s">
        <v>30</v>
      </c>
      <c r="J23" s="21">
        <v>158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68">
        <f t="shared" si="0"/>
        <v>32</v>
      </c>
      <c r="R23" s="21" t="s">
        <v>184</v>
      </c>
      <c r="S23" s="36"/>
      <c r="T23" s="36"/>
      <c r="U23" s="36"/>
      <c r="V23" s="36"/>
      <c r="W23" s="36"/>
      <c r="X23" s="36"/>
    </row>
    <row r="24" spans="1:24" s="16" customFormat="1" x14ac:dyDescent="0.2">
      <c r="A24" s="52"/>
      <c r="B24" s="53"/>
      <c r="C24" s="53"/>
      <c r="D24" s="45"/>
      <c r="E24" s="45"/>
      <c r="F24" s="45"/>
      <c r="G24" s="54"/>
      <c r="H24" s="45"/>
      <c r="I24" s="53"/>
      <c r="J24" s="45"/>
      <c r="K24" s="45"/>
      <c r="L24" s="45"/>
      <c r="M24" s="45"/>
      <c r="N24" s="45"/>
      <c r="O24" s="45"/>
      <c r="P24" s="45"/>
      <c r="Q24" s="45"/>
      <c r="R24" s="55"/>
      <c r="S24" s="55"/>
      <c r="T24" s="55"/>
      <c r="U24" s="55"/>
      <c r="V24" s="55"/>
      <c r="W24" s="55"/>
      <c r="X24" s="55"/>
    </row>
    <row r="25" spans="1:24" s="10" customFormat="1" x14ac:dyDescent="0.2">
      <c r="A25" s="42"/>
      <c r="B25" s="53"/>
      <c r="C25" s="53"/>
      <c r="D25" s="45"/>
      <c r="E25" s="45"/>
      <c r="F25" s="45"/>
      <c r="G25" s="54"/>
      <c r="H25" s="45"/>
      <c r="I25" s="53"/>
      <c r="J25" s="45"/>
      <c r="K25" s="45"/>
      <c r="L25" s="45"/>
      <c r="M25" s="45"/>
      <c r="N25" s="45"/>
      <c r="O25" s="45"/>
      <c r="P25" s="45"/>
      <c r="Q25" s="45"/>
      <c r="R25" s="36"/>
      <c r="S25" s="36"/>
      <c r="T25" s="36"/>
      <c r="U25" s="36"/>
      <c r="V25" s="36"/>
      <c r="W25" s="36"/>
      <c r="X25" s="36"/>
    </row>
    <row r="26" spans="1:24" s="10" customFormat="1" x14ac:dyDescent="0.2">
      <c r="A26" s="42"/>
      <c r="B26" s="53"/>
      <c r="C26" s="53"/>
      <c r="D26" s="45"/>
      <c r="E26" s="45"/>
      <c r="F26" s="45"/>
      <c r="G26" s="54"/>
      <c r="H26" s="45"/>
      <c r="I26" s="53"/>
      <c r="J26" s="45"/>
      <c r="K26" s="45"/>
      <c r="L26" s="45"/>
      <c r="M26" s="45"/>
      <c r="N26" s="45"/>
      <c r="O26" s="45"/>
      <c r="P26" s="45"/>
      <c r="Q26" s="45"/>
      <c r="R26" s="36"/>
      <c r="S26" s="36"/>
      <c r="T26" s="36"/>
      <c r="U26" s="36"/>
      <c r="V26" s="36"/>
      <c r="W26" s="36"/>
      <c r="X26" s="36"/>
    </row>
    <row r="27" spans="1:24" s="10" customFormat="1" x14ac:dyDescent="0.2">
      <c r="A27" s="42"/>
      <c r="B27" s="53"/>
      <c r="C27" s="53"/>
      <c r="D27" s="45"/>
      <c r="E27" s="45"/>
      <c r="F27" s="45"/>
      <c r="G27" s="54"/>
      <c r="H27" s="45"/>
      <c r="I27" s="53"/>
      <c r="J27" s="45"/>
      <c r="K27" s="45"/>
      <c r="L27" s="45"/>
      <c r="M27" s="45"/>
      <c r="N27" s="45"/>
      <c r="O27" s="45"/>
      <c r="P27" s="45"/>
      <c r="Q27" s="45"/>
      <c r="R27" s="36"/>
      <c r="S27" s="36"/>
      <c r="T27" s="36"/>
      <c r="U27" s="36"/>
      <c r="V27" s="36"/>
      <c r="W27" s="36"/>
      <c r="X27" s="36"/>
    </row>
    <row r="28" spans="1:24" s="10" customFormat="1" x14ac:dyDescent="0.2">
      <c r="A28" s="42"/>
      <c r="B28" s="53"/>
      <c r="C28" s="53"/>
      <c r="D28" s="45"/>
      <c r="E28" s="45"/>
      <c r="F28" s="45"/>
      <c r="G28" s="54"/>
      <c r="H28" s="45"/>
      <c r="I28" s="53"/>
      <c r="J28" s="45"/>
      <c r="K28" s="45"/>
      <c r="L28" s="45"/>
      <c r="M28" s="45"/>
      <c r="N28" s="45"/>
      <c r="O28" s="45"/>
      <c r="P28" s="45"/>
      <c r="Q28" s="45"/>
      <c r="R28" s="36"/>
      <c r="S28" s="36"/>
      <c r="T28" s="36"/>
      <c r="U28" s="36"/>
      <c r="V28" s="36"/>
      <c r="W28" s="36"/>
      <c r="X28" s="36"/>
    </row>
  </sheetData>
  <sheetProtection algorithmName="SHA-512" hashValue="SkeR5wj8kuOBuJAZtq861Ih9SRu1ZKZXD+eF1Br2UjDXDCqfc+lCE4SxCrLETXot+PezsRLBbvKi/choDFzO7A==" saltValue="I66eSWJ8ov07lpZOc8iZQQ==" spinCount="100000" sheet="1" formatCells="0" formatColumns="0" formatRows="0" insertColumns="0" insertRows="0" insertHyperlinks="0" deleteColumns="0" deleteRows="0" sort="0" autoFilter="0" pivotTables="0"/>
  <sortState ref="A5:X23">
    <sortCondition descending="1" ref="Q5:Q23"/>
  </sortState>
  <mergeCells count="15">
    <mergeCell ref="X3:X4"/>
    <mergeCell ref="A3:A4"/>
    <mergeCell ref="Q3:Q4"/>
    <mergeCell ref="C3:F3"/>
    <mergeCell ref="B3:B4"/>
    <mergeCell ref="G3:G4"/>
    <mergeCell ref="H3:H4"/>
    <mergeCell ref="K3:K4"/>
    <mergeCell ref="I3:I4"/>
    <mergeCell ref="L3:L4"/>
    <mergeCell ref="M3:M4"/>
    <mergeCell ref="N3:N4"/>
    <mergeCell ref="O3:O4"/>
    <mergeCell ref="P3:P4"/>
    <mergeCell ref="R3:R4"/>
  </mergeCells>
  <pageMargins left="0.25" right="0.25" top="0.75" bottom="0.75" header="0.3" footer="0.3"/>
  <pageSetup paperSize="5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3:AA18"/>
  <sheetViews>
    <sheetView tabSelected="1" topLeftCell="M1" workbookViewId="0">
      <pane ySplit="4" topLeftCell="A5" activePane="bottomLeft" state="frozen"/>
      <selection pane="bottomLeft" activeCell="S11" sqref="S11"/>
    </sheetView>
  </sheetViews>
  <sheetFormatPr baseColWidth="10" defaultRowHeight="12.75" x14ac:dyDescent="0.2"/>
  <cols>
    <col min="1" max="1" width="4.7109375" style="2" customWidth="1"/>
    <col min="2" max="2" width="11.42578125" style="2"/>
    <col min="3" max="3" width="29.85546875" style="2" customWidth="1"/>
    <col min="4" max="4" width="6.28515625" style="2" customWidth="1"/>
    <col min="5" max="5" width="6" style="2" customWidth="1"/>
    <col min="6" max="6" width="8.28515625" style="2" customWidth="1"/>
    <col min="7" max="7" width="10" style="2" customWidth="1"/>
    <col min="8" max="8" width="11.42578125" style="2" customWidth="1"/>
    <col min="9" max="9" width="22.28515625" style="2" customWidth="1"/>
    <col min="10" max="10" width="11.7109375" style="2" bestFit="1" customWidth="1"/>
    <col min="11" max="11" width="12.85546875" style="2" bestFit="1" customWidth="1"/>
    <col min="12" max="12" width="13.28515625" style="2" bestFit="1" customWidth="1"/>
    <col min="13" max="13" width="10.7109375" style="2" customWidth="1"/>
    <col min="14" max="14" width="11" style="2" customWidth="1"/>
    <col min="15" max="15" width="11.42578125" style="2" customWidth="1"/>
    <col min="16" max="16" width="9.85546875" style="2" customWidth="1"/>
    <col min="17" max="17" width="12.140625" style="2" customWidth="1"/>
    <col min="18" max="18" width="9" style="2" customWidth="1"/>
    <col min="19" max="19" width="11.42578125" style="2"/>
    <col min="20" max="20" width="14.28515625" style="2" customWidth="1"/>
    <col min="21" max="21" width="15.85546875" style="2" customWidth="1"/>
    <col min="22" max="22" width="8.42578125" style="2" customWidth="1"/>
    <col min="23" max="23" width="9.140625" style="2" customWidth="1"/>
    <col min="24" max="24" width="19" style="2" customWidth="1"/>
    <col min="25" max="25" width="16.42578125" style="2" customWidth="1"/>
    <col min="26" max="26" width="25" style="2" customWidth="1"/>
    <col min="27" max="27" width="30.140625" style="2" customWidth="1"/>
    <col min="28" max="16384" width="11.42578125" style="2"/>
  </cols>
  <sheetData>
    <row r="3" spans="1:27" ht="37.5" customHeight="1" x14ac:dyDescent="0.2">
      <c r="A3" s="74" t="s">
        <v>31</v>
      </c>
      <c r="B3" s="74" t="s">
        <v>19</v>
      </c>
      <c r="C3" s="74" t="s">
        <v>0</v>
      </c>
      <c r="D3" s="74"/>
      <c r="E3" s="74"/>
      <c r="F3" s="74"/>
      <c r="G3" s="74" t="s">
        <v>17</v>
      </c>
      <c r="H3" s="74" t="s">
        <v>6</v>
      </c>
      <c r="I3" s="74" t="s">
        <v>186</v>
      </c>
      <c r="J3" s="32" t="s">
        <v>5</v>
      </c>
      <c r="K3" s="74" t="s">
        <v>7</v>
      </c>
      <c r="L3" s="74" t="s">
        <v>8</v>
      </c>
      <c r="M3" s="74" t="s">
        <v>9</v>
      </c>
      <c r="N3" s="74" t="s">
        <v>10</v>
      </c>
      <c r="O3" s="74" t="s">
        <v>11</v>
      </c>
      <c r="P3" s="74" t="s">
        <v>12</v>
      </c>
      <c r="Q3" s="74" t="s">
        <v>13</v>
      </c>
      <c r="R3" s="74" t="s">
        <v>14</v>
      </c>
      <c r="S3" s="74" t="s">
        <v>15</v>
      </c>
      <c r="T3" s="74" t="s">
        <v>187</v>
      </c>
      <c r="U3" s="43"/>
      <c r="V3" s="43"/>
      <c r="W3" s="43"/>
      <c r="X3" s="43"/>
      <c r="Y3" s="43"/>
      <c r="Z3" s="43"/>
    </row>
    <row r="4" spans="1:27" x14ac:dyDescent="0.2">
      <c r="A4" s="74"/>
      <c r="B4" s="74"/>
      <c r="C4" s="1" t="s">
        <v>16</v>
      </c>
      <c r="D4" s="1" t="s">
        <v>1</v>
      </c>
      <c r="E4" s="1" t="s">
        <v>2</v>
      </c>
      <c r="F4" s="1" t="s">
        <v>3</v>
      </c>
      <c r="G4" s="74"/>
      <c r="H4" s="74"/>
      <c r="I4" s="74"/>
      <c r="J4" s="1" t="s">
        <v>1</v>
      </c>
      <c r="K4" s="74"/>
      <c r="L4" s="74"/>
      <c r="M4" s="74"/>
      <c r="N4" s="74"/>
      <c r="O4" s="74"/>
      <c r="P4" s="74"/>
      <c r="Q4" s="74"/>
      <c r="R4" s="74"/>
      <c r="S4" s="74"/>
      <c r="T4" s="74"/>
      <c r="U4" s="35"/>
      <c r="V4" s="35"/>
      <c r="W4" s="35"/>
      <c r="X4" s="35"/>
      <c r="Y4" s="35"/>
      <c r="Z4" s="43"/>
    </row>
    <row r="5" spans="1:27" s="10" customFormat="1" ht="12.75" customHeight="1" x14ac:dyDescent="0.2">
      <c r="A5" s="19">
        <v>1</v>
      </c>
      <c r="B5" s="29" t="s">
        <v>114</v>
      </c>
      <c r="C5" s="26" t="s">
        <v>53</v>
      </c>
      <c r="D5" s="21">
        <v>39</v>
      </c>
      <c r="E5" s="21">
        <v>32</v>
      </c>
      <c r="F5" s="21">
        <v>38</v>
      </c>
      <c r="G5" s="28">
        <f>+(D5+E5+F5)/3</f>
        <v>36.333333333333336</v>
      </c>
      <c r="H5" s="21">
        <v>265</v>
      </c>
      <c r="I5" s="26" t="s">
        <v>117</v>
      </c>
      <c r="J5" s="19">
        <v>21</v>
      </c>
      <c r="K5" s="19">
        <v>80</v>
      </c>
      <c r="L5" s="19">
        <v>20</v>
      </c>
      <c r="M5" s="19">
        <v>0</v>
      </c>
      <c r="N5" s="19">
        <v>10</v>
      </c>
      <c r="O5" s="19">
        <v>10</v>
      </c>
      <c r="P5" s="19">
        <v>0</v>
      </c>
      <c r="Q5" s="19">
        <v>0</v>
      </c>
      <c r="R5" s="19">
        <v>6</v>
      </c>
      <c r="S5" s="68">
        <f t="shared" ref="S5:S15" si="0">SUM(H5,K5,L5,M5,N5,O5,P5,Q5,R5)</f>
        <v>391</v>
      </c>
      <c r="T5" s="21" t="s">
        <v>184</v>
      </c>
      <c r="U5" s="36"/>
      <c r="V5" s="36"/>
      <c r="W5" s="36"/>
      <c r="X5" s="36"/>
      <c r="Y5" s="36"/>
      <c r="Z5" s="58"/>
      <c r="AA5" s="17"/>
    </row>
    <row r="6" spans="1:27" s="10" customFormat="1" x14ac:dyDescent="0.2">
      <c r="A6" s="19">
        <v>2</v>
      </c>
      <c r="B6" s="29" t="s">
        <v>160</v>
      </c>
      <c r="C6" s="26" t="s">
        <v>129</v>
      </c>
      <c r="D6" s="21">
        <v>29</v>
      </c>
      <c r="E6" s="21">
        <v>57</v>
      </c>
      <c r="F6" s="21">
        <v>34</v>
      </c>
      <c r="G6" s="28">
        <f>+(D6+E6+F6)/3</f>
        <v>40</v>
      </c>
      <c r="H6" s="21">
        <v>261</v>
      </c>
      <c r="I6" s="26" t="s">
        <v>167</v>
      </c>
      <c r="J6" s="19">
        <v>46</v>
      </c>
      <c r="K6" s="19">
        <v>55</v>
      </c>
      <c r="L6" s="19">
        <v>30</v>
      </c>
      <c r="M6" s="19">
        <v>0</v>
      </c>
      <c r="N6" s="19">
        <v>10</v>
      </c>
      <c r="O6" s="19">
        <v>10</v>
      </c>
      <c r="P6" s="19">
        <v>0</v>
      </c>
      <c r="Q6" s="19">
        <v>0</v>
      </c>
      <c r="R6" s="19">
        <v>3</v>
      </c>
      <c r="S6" s="68">
        <f t="shared" si="0"/>
        <v>369</v>
      </c>
      <c r="T6" s="21" t="s">
        <v>184</v>
      </c>
      <c r="U6" s="36"/>
      <c r="V6" s="36"/>
      <c r="W6" s="36"/>
      <c r="X6" s="36"/>
      <c r="Y6" s="36"/>
      <c r="Z6" s="36"/>
    </row>
    <row r="7" spans="1:27" s="10" customFormat="1" x14ac:dyDescent="0.2">
      <c r="A7" s="19">
        <v>3</v>
      </c>
      <c r="B7" s="29" t="s">
        <v>158</v>
      </c>
      <c r="C7" s="26" t="s">
        <v>159</v>
      </c>
      <c r="D7" s="21">
        <v>93</v>
      </c>
      <c r="E7" s="21">
        <v>153</v>
      </c>
      <c r="F7" s="21">
        <v>101</v>
      </c>
      <c r="G7" s="28">
        <f>+(D7+E7+F7)/3</f>
        <v>115.66666666666667</v>
      </c>
      <c r="H7" s="21">
        <v>185</v>
      </c>
      <c r="I7" s="26" t="s">
        <v>116</v>
      </c>
      <c r="J7" s="19">
        <v>138</v>
      </c>
      <c r="K7" s="19">
        <v>0</v>
      </c>
      <c r="L7" s="19">
        <v>40</v>
      </c>
      <c r="M7" s="19">
        <v>0</v>
      </c>
      <c r="N7" s="19">
        <v>10</v>
      </c>
      <c r="O7" s="19">
        <v>10</v>
      </c>
      <c r="P7" s="19">
        <v>0</v>
      </c>
      <c r="Q7" s="19">
        <v>0</v>
      </c>
      <c r="R7" s="19">
        <v>6</v>
      </c>
      <c r="S7" s="68">
        <f t="shared" si="0"/>
        <v>251</v>
      </c>
      <c r="T7" s="21" t="s">
        <v>184</v>
      </c>
      <c r="U7" s="36"/>
      <c r="V7" s="36"/>
      <c r="W7" s="36"/>
      <c r="X7" s="36"/>
      <c r="Y7" s="36"/>
      <c r="Z7" s="36"/>
      <c r="AA7" s="17"/>
    </row>
    <row r="8" spans="1:27" s="10" customFormat="1" x14ac:dyDescent="0.2">
      <c r="A8" s="19">
        <v>4</v>
      </c>
      <c r="B8" s="29" t="s">
        <v>112</v>
      </c>
      <c r="C8" s="26" t="s">
        <v>113</v>
      </c>
      <c r="D8" s="21">
        <v>118</v>
      </c>
      <c r="E8" s="21">
        <v>251</v>
      </c>
      <c r="F8" s="21">
        <v>151</v>
      </c>
      <c r="G8" s="28">
        <f>+(D8+E8+F8)/3</f>
        <v>173.33333333333334</v>
      </c>
      <c r="H8" s="21">
        <v>128</v>
      </c>
      <c r="I8" s="26" t="s">
        <v>118</v>
      </c>
      <c r="J8" s="19">
        <v>89</v>
      </c>
      <c r="K8" s="19">
        <v>12</v>
      </c>
      <c r="L8" s="19">
        <v>40</v>
      </c>
      <c r="M8" s="19">
        <v>40</v>
      </c>
      <c r="N8" s="19">
        <v>0</v>
      </c>
      <c r="O8" s="19">
        <v>10</v>
      </c>
      <c r="P8" s="19">
        <v>0</v>
      </c>
      <c r="Q8" s="19">
        <v>0</v>
      </c>
      <c r="R8" s="19">
        <v>3</v>
      </c>
      <c r="S8" s="68">
        <f t="shared" si="0"/>
        <v>233</v>
      </c>
      <c r="T8" s="21" t="s">
        <v>184</v>
      </c>
      <c r="U8" s="36"/>
      <c r="V8" s="36"/>
      <c r="W8" s="36"/>
      <c r="X8" s="36"/>
      <c r="Y8" s="36"/>
      <c r="Z8" s="36"/>
      <c r="AA8" s="17"/>
    </row>
    <row r="9" spans="1:27" s="10" customFormat="1" x14ac:dyDescent="0.2">
      <c r="A9" s="19">
        <v>5</v>
      </c>
      <c r="B9" s="29" t="s">
        <v>109</v>
      </c>
      <c r="C9" s="26" t="s">
        <v>38</v>
      </c>
      <c r="D9" s="21">
        <v>166</v>
      </c>
      <c r="E9" s="21">
        <v>201</v>
      </c>
      <c r="F9" s="21">
        <v>151</v>
      </c>
      <c r="G9" s="28">
        <f>+(D9+E9+F9)/3</f>
        <v>172.66666666666666</v>
      </c>
      <c r="H9" s="21">
        <v>128</v>
      </c>
      <c r="I9" s="26" t="s">
        <v>121</v>
      </c>
      <c r="J9" s="19">
        <v>62</v>
      </c>
      <c r="K9" s="19">
        <v>39</v>
      </c>
      <c r="L9" s="19">
        <v>40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3</v>
      </c>
      <c r="S9" s="68">
        <f t="shared" si="0"/>
        <v>210</v>
      </c>
      <c r="T9" s="21" t="s">
        <v>184</v>
      </c>
      <c r="U9" s="36"/>
      <c r="V9" s="36"/>
      <c r="W9" s="36"/>
      <c r="X9" s="36"/>
      <c r="Y9" s="36"/>
      <c r="Z9" s="36"/>
      <c r="AA9" s="17"/>
    </row>
    <row r="10" spans="1:27" s="10" customFormat="1" x14ac:dyDescent="0.2">
      <c r="A10" s="19">
        <v>6</v>
      </c>
      <c r="B10" s="29" t="s">
        <v>28</v>
      </c>
      <c r="C10" s="26" t="s">
        <v>29</v>
      </c>
      <c r="D10" s="21">
        <v>298</v>
      </c>
      <c r="E10" s="21">
        <v>135</v>
      </c>
      <c r="F10" s="21">
        <v>201</v>
      </c>
      <c r="G10" s="28">
        <v>211</v>
      </c>
      <c r="H10" s="21">
        <v>90</v>
      </c>
      <c r="I10" s="26" t="s">
        <v>30</v>
      </c>
      <c r="J10" s="19">
        <v>94</v>
      </c>
      <c r="K10" s="19">
        <v>4</v>
      </c>
      <c r="L10" s="19">
        <v>40</v>
      </c>
      <c r="M10" s="19">
        <v>40</v>
      </c>
      <c r="N10" s="19">
        <v>10</v>
      </c>
      <c r="O10" s="19">
        <v>0</v>
      </c>
      <c r="P10" s="19">
        <v>0</v>
      </c>
      <c r="Q10" s="19">
        <v>0</v>
      </c>
      <c r="R10" s="19">
        <v>0</v>
      </c>
      <c r="S10" s="68">
        <f t="shared" si="0"/>
        <v>184</v>
      </c>
      <c r="T10" s="21" t="s">
        <v>184</v>
      </c>
      <c r="U10" s="36"/>
      <c r="V10" s="36"/>
      <c r="W10" s="36"/>
      <c r="X10" s="36"/>
      <c r="Y10" s="36"/>
      <c r="Z10" s="36"/>
      <c r="AA10" s="17"/>
    </row>
    <row r="11" spans="1:27" s="10" customFormat="1" x14ac:dyDescent="0.2">
      <c r="A11" s="19">
        <v>7</v>
      </c>
      <c r="B11" s="29" t="s">
        <v>157</v>
      </c>
      <c r="C11" s="26" t="s">
        <v>144</v>
      </c>
      <c r="D11" s="21">
        <v>193</v>
      </c>
      <c r="E11" s="21">
        <v>145</v>
      </c>
      <c r="F11" s="21">
        <v>301</v>
      </c>
      <c r="G11" s="28">
        <f>+(D11+E11+F11)/3</f>
        <v>213</v>
      </c>
      <c r="H11" s="21">
        <v>88</v>
      </c>
      <c r="I11" s="26" t="s">
        <v>81</v>
      </c>
      <c r="J11" s="19">
        <v>148</v>
      </c>
      <c r="K11" s="19">
        <v>0</v>
      </c>
      <c r="L11" s="19">
        <v>40</v>
      </c>
      <c r="M11" s="19">
        <v>20</v>
      </c>
      <c r="N11" s="19">
        <v>0</v>
      </c>
      <c r="O11" s="19">
        <v>0</v>
      </c>
      <c r="P11" s="19">
        <v>0</v>
      </c>
      <c r="Q11" s="19">
        <v>0</v>
      </c>
      <c r="R11" s="19">
        <v>3</v>
      </c>
      <c r="S11" s="68">
        <f t="shared" si="0"/>
        <v>151</v>
      </c>
      <c r="T11" s="21" t="s">
        <v>184</v>
      </c>
      <c r="U11" s="36"/>
      <c r="V11" s="36"/>
      <c r="W11" s="36"/>
      <c r="X11" s="36"/>
      <c r="Y11" s="36"/>
      <c r="Z11" s="36"/>
      <c r="AA11" s="17"/>
    </row>
    <row r="12" spans="1:27" s="10" customFormat="1" x14ac:dyDescent="0.2">
      <c r="A12" s="19">
        <v>8</v>
      </c>
      <c r="B12" s="29" t="s">
        <v>110</v>
      </c>
      <c r="C12" s="26" t="s">
        <v>111</v>
      </c>
      <c r="D12" s="21">
        <v>193</v>
      </c>
      <c r="E12" s="21">
        <v>145</v>
      </c>
      <c r="F12" s="21">
        <v>301</v>
      </c>
      <c r="G12" s="28">
        <f>+(D12+E12+F12)/3</f>
        <v>213</v>
      </c>
      <c r="H12" s="21">
        <v>88</v>
      </c>
      <c r="I12" s="26" t="s">
        <v>117</v>
      </c>
      <c r="J12" s="19">
        <v>148</v>
      </c>
      <c r="K12" s="19">
        <v>0</v>
      </c>
      <c r="L12" s="19">
        <v>40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6</v>
      </c>
      <c r="S12" s="68">
        <f t="shared" si="0"/>
        <v>134</v>
      </c>
      <c r="T12" s="21" t="s">
        <v>184</v>
      </c>
      <c r="U12" s="36"/>
      <c r="V12" s="36"/>
      <c r="W12" s="36"/>
      <c r="X12" s="36"/>
      <c r="Y12" s="36"/>
      <c r="Z12" s="36"/>
      <c r="AA12" s="17"/>
    </row>
    <row r="13" spans="1:27" s="10" customFormat="1" x14ac:dyDescent="0.2">
      <c r="A13" s="19">
        <v>9</v>
      </c>
      <c r="B13" s="29" t="s">
        <v>165</v>
      </c>
      <c r="C13" s="26" t="s">
        <v>166</v>
      </c>
      <c r="D13" s="21">
        <v>206</v>
      </c>
      <c r="E13" s="21">
        <v>401</v>
      </c>
      <c r="F13" s="21">
        <v>201</v>
      </c>
      <c r="G13" s="28">
        <f>+(D13+E13+F13)/3</f>
        <v>269.33333333333331</v>
      </c>
      <c r="H13" s="21">
        <v>32</v>
      </c>
      <c r="I13" s="26" t="s">
        <v>47</v>
      </c>
      <c r="J13" s="19">
        <v>85</v>
      </c>
      <c r="K13" s="19">
        <v>16</v>
      </c>
      <c r="L13" s="19">
        <v>30</v>
      </c>
      <c r="M13" s="19">
        <v>40</v>
      </c>
      <c r="N13" s="19">
        <v>0</v>
      </c>
      <c r="O13" s="19">
        <v>0</v>
      </c>
      <c r="P13" s="19">
        <v>0</v>
      </c>
      <c r="Q13" s="19">
        <v>0</v>
      </c>
      <c r="R13" s="19">
        <v>3</v>
      </c>
      <c r="S13" s="68">
        <f t="shared" si="0"/>
        <v>121</v>
      </c>
      <c r="T13" s="21" t="s">
        <v>184</v>
      </c>
      <c r="U13" s="36"/>
      <c r="V13" s="36"/>
      <c r="W13" s="36"/>
      <c r="X13" s="36"/>
      <c r="Y13" s="36"/>
      <c r="Z13" s="36"/>
      <c r="AA13" s="17"/>
    </row>
    <row r="14" spans="1:27" s="10" customFormat="1" x14ac:dyDescent="0.2">
      <c r="A14" s="19">
        <v>10</v>
      </c>
      <c r="B14" s="29" t="s">
        <v>163</v>
      </c>
      <c r="C14" s="26" t="s">
        <v>164</v>
      </c>
      <c r="D14" s="21">
        <v>159</v>
      </c>
      <c r="E14" s="21">
        <v>351</v>
      </c>
      <c r="F14" s="21">
        <v>301</v>
      </c>
      <c r="G14" s="28">
        <f>+(D14+E14+F14)/3</f>
        <v>270.33333333333331</v>
      </c>
      <c r="H14" s="21">
        <v>31</v>
      </c>
      <c r="I14" s="26" t="s">
        <v>30</v>
      </c>
      <c r="J14" s="19">
        <v>199</v>
      </c>
      <c r="K14" s="19">
        <v>0</v>
      </c>
      <c r="L14" s="19">
        <v>40</v>
      </c>
      <c r="M14" s="19">
        <v>40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68">
        <f t="shared" si="0"/>
        <v>111</v>
      </c>
      <c r="T14" s="21" t="s">
        <v>184</v>
      </c>
      <c r="U14" s="36"/>
      <c r="V14" s="36"/>
      <c r="W14" s="36"/>
      <c r="X14" s="36"/>
      <c r="Y14" s="36"/>
      <c r="Z14" s="36"/>
      <c r="AA14" s="17"/>
    </row>
    <row r="15" spans="1:27" s="10" customFormat="1" x14ac:dyDescent="0.2">
      <c r="A15" s="19">
        <v>11</v>
      </c>
      <c r="B15" s="29" t="s">
        <v>161</v>
      </c>
      <c r="C15" s="26" t="s">
        <v>162</v>
      </c>
      <c r="D15" s="21">
        <v>453</v>
      </c>
      <c r="E15" s="21">
        <v>301</v>
      </c>
      <c r="F15" s="21">
        <v>101</v>
      </c>
      <c r="G15" s="28">
        <f>+(D15+E15+F15)/3</f>
        <v>285</v>
      </c>
      <c r="H15" s="21">
        <v>16</v>
      </c>
      <c r="I15" s="26" t="s">
        <v>116</v>
      </c>
      <c r="J15" s="19">
        <v>401</v>
      </c>
      <c r="K15" s="19">
        <v>0</v>
      </c>
      <c r="L15" s="19">
        <v>40</v>
      </c>
      <c r="M15" s="19">
        <v>40</v>
      </c>
      <c r="N15" s="19">
        <v>0</v>
      </c>
      <c r="O15" s="19">
        <v>10</v>
      </c>
      <c r="P15" s="19">
        <v>0</v>
      </c>
      <c r="Q15" s="19">
        <v>0</v>
      </c>
      <c r="R15" s="19">
        <v>0</v>
      </c>
      <c r="S15" s="68">
        <f t="shared" si="0"/>
        <v>106</v>
      </c>
      <c r="T15" s="21" t="s">
        <v>184</v>
      </c>
      <c r="U15" s="36"/>
      <c r="V15" s="36"/>
      <c r="W15" s="36"/>
      <c r="X15" s="36"/>
      <c r="Y15" s="36"/>
      <c r="Z15" s="36"/>
      <c r="AA15" s="17"/>
    </row>
    <row r="16" spans="1:27" s="10" customFormat="1" x14ac:dyDescent="0.2">
      <c r="A16" s="42"/>
      <c r="B16" s="14"/>
      <c r="C16" s="53"/>
      <c r="D16" s="45"/>
      <c r="E16" s="45"/>
      <c r="F16" s="45"/>
      <c r="G16" s="54"/>
      <c r="H16" s="45"/>
      <c r="I16" s="53"/>
      <c r="J16" s="39"/>
      <c r="K16" s="39"/>
      <c r="L16" s="39"/>
      <c r="M16" s="39"/>
      <c r="N16" s="39"/>
      <c r="O16" s="39"/>
      <c r="P16" s="39"/>
      <c r="Q16" s="39"/>
      <c r="R16" s="39"/>
      <c r="S16" s="45"/>
      <c r="T16" s="37"/>
      <c r="U16" s="36"/>
      <c r="V16" s="36"/>
      <c r="W16" s="36"/>
      <c r="X16" s="36"/>
      <c r="Y16" s="36"/>
      <c r="Z16" s="36"/>
      <c r="AA16" s="17"/>
    </row>
    <row r="17" spans="1:27" s="10" customFormat="1" x14ac:dyDescent="0.2">
      <c r="A17" s="42"/>
      <c r="B17" s="14"/>
      <c r="C17" s="53"/>
      <c r="D17" s="45"/>
      <c r="E17" s="45"/>
      <c r="F17" s="45"/>
      <c r="G17" s="54"/>
      <c r="H17" s="45"/>
      <c r="I17" s="53"/>
      <c r="J17" s="39"/>
      <c r="K17" s="39"/>
      <c r="L17" s="39"/>
      <c r="M17" s="39"/>
      <c r="N17" s="39"/>
      <c r="O17" s="39"/>
      <c r="P17" s="39"/>
      <c r="Q17" s="39"/>
      <c r="R17" s="39"/>
      <c r="S17" s="45"/>
      <c r="T17" s="37"/>
      <c r="U17" s="36"/>
      <c r="V17" s="36"/>
      <c r="W17" s="36"/>
      <c r="X17" s="36"/>
      <c r="Y17" s="36"/>
      <c r="Z17" s="36"/>
      <c r="AA17" s="17"/>
    </row>
    <row r="18" spans="1:27" x14ac:dyDescent="0.2">
      <c r="T18" s="37"/>
    </row>
  </sheetData>
  <sheetProtection algorithmName="SHA-512" hashValue="AIR9UlnWjaZcgJ/tEQr16YnaodPIp63cD5uTiVGUt+CYJm4IY/JQlM56ImZJglwM1GbZyZtL3LeWRpkxabE8Og==" saltValue="CTYPyM/GOYFUFt35+PrQEQ==" spinCount="100000" sheet="1" formatCells="0" formatColumns="0" formatRows="0" insertColumns="0" insertRows="0" insertHyperlinks="0" deleteColumns="0" deleteRows="0" sort="0" autoFilter="0" pivotTables="0"/>
  <sortState ref="A5:AC15">
    <sortCondition descending="1" ref="S5:S15"/>
  </sortState>
  <mergeCells count="16">
    <mergeCell ref="A3:A4"/>
    <mergeCell ref="B3:B4"/>
    <mergeCell ref="G3:G4"/>
    <mergeCell ref="H3:H4"/>
    <mergeCell ref="K3:K4"/>
    <mergeCell ref="I3:I4"/>
    <mergeCell ref="C3:F3"/>
    <mergeCell ref="T3:T4"/>
    <mergeCell ref="R3:R4"/>
    <mergeCell ref="S3:S4"/>
    <mergeCell ref="L3:L4"/>
    <mergeCell ref="M3:M4"/>
    <mergeCell ref="N3:N4"/>
    <mergeCell ref="O3:O4"/>
    <mergeCell ref="P3:P4"/>
    <mergeCell ref="Q3:Q4"/>
  </mergeCells>
  <pageMargins left="0.25" right="0.25" top="0.75" bottom="0.75" header="0.3" footer="0.3"/>
  <pageSetup paperSize="5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3:DQ12"/>
  <sheetViews>
    <sheetView workbookViewId="0">
      <pane ySplit="4" topLeftCell="A5" activePane="bottomLeft" state="frozen"/>
      <selection pane="bottomLeft" activeCell="I21" sqref="I21"/>
    </sheetView>
  </sheetViews>
  <sheetFormatPr baseColWidth="10" defaultRowHeight="12.75" x14ac:dyDescent="0.2"/>
  <cols>
    <col min="1" max="1" width="4.42578125" style="2" customWidth="1"/>
    <col min="2" max="2" width="10.28515625" style="2" customWidth="1"/>
    <col min="3" max="3" width="31.140625" style="2" customWidth="1"/>
    <col min="4" max="4" width="7" style="2" customWidth="1"/>
    <col min="5" max="5" width="7.28515625" style="2" customWidth="1"/>
    <col min="6" max="6" width="6.7109375" style="2" customWidth="1"/>
    <col min="7" max="7" width="9.28515625" style="2" customWidth="1"/>
    <col min="8" max="8" width="13.5703125" style="2" bestFit="1" customWidth="1"/>
    <col min="9" max="9" width="20.85546875" style="2" customWidth="1"/>
    <col min="10" max="10" width="14" style="2" bestFit="1" customWidth="1"/>
    <col min="11" max="11" width="12.85546875" style="2" bestFit="1" customWidth="1"/>
    <col min="12" max="12" width="13.28515625" style="2" customWidth="1"/>
    <col min="13" max="13" width="10.42578125" style="2" customWidth="1"/>
    <col min="14" max="14" width="10.85546875" style="2" customWidth="1"/>
    <col min="15" max="15" width="10" style="2" customWidth="1"/>
    <col min="16" max="16" width="9.5703125" style="2" customWidth="1"/>
    <col min="17" max="17" width="12.140625" style="2" customWidth="1"/>
    <col min="18" max="18" width="9" style="2" customWidth="1"/>
    <col min="19" max="19" width="11.42578125" style="2"/>
    <col min="20" max="20" width="13.7109375" style="2" customWidth="1"/>
    <col min="21" max="21" width="16.7109375" style="2" customWidth="1"/>
    <col min="22" max="22" width="7.140625" style="2" customWidth="1"/>
    <col min="23" max="23" width="9.7109375" style="2" customWidth="1"/>
    <col min="24" max="24" width="19.28515625" style="2" customWidth="1"/>
    <col min="25" max="25" width="16.5703125" style="2" customWidth="1"/>
    <col min="26" max="26" width="25.7109375" style="2" customWidth="1"/>
    <col min="27" max="16384" width="11.42578125" style="2"/>
  </cols>
  <sheetData>
    <row r="3" spans="1:121" ht="37.5" customHeight="1" x14ac:dyDescent="0.2">
      <c r="A3" s="74" t="s">
        <v>31</v>
      </c>
      <c r="B3" s="74" t="s">
        <v>19</v>
      </c>
      <c r="C3" s="74" t="s">
        <v>20</v>
      </c>
      <c r="D3" s="74"/>
      <c r="E3" s="74"/>
      <c r="F3" s="74"/>
      <c r="G3" s="74" t="s">
        <v>4</v>
      </c>
      <c r="H3" s="74" t="s">
        <v>6</v>
      </c>
      <c r="I3" s="74" t="s">
        <v>186</v>
      </c>
      <c r="J3" s="32" t="s">
        <v>21</v>
      </c>
      <c r="K3" s="74" t="s">
        <v>7</v>
      </c>
      <c r="L3" s="74" t="s">
        <v>8</v>
      </c>
      <c r="M3" s="74" t="s">
        <v>9</v>
      </c>
      <c r="N3" s="74" t="s">
        <v>10</v>
      </c>
      <c r="O3" s="74" t="s">
        <v>11</v>
      </c>
      <c r="P3" s="74" t="s">
        <v>12</v>
      </c>
      <c r="Q3" s="74" t="s">
        <v>13</v>
      </c>
      <c r="R3" s="74" t="s">
        <v>14</v>
      </c>
      <c r="S3" s="74" t="s">
        <v>15</v>
      </c>
      <c r="T3" s="74" t="s">
        <v>187</v>
      </c>
      <c r="U3" s="43"/>
      <c r="V3" s="43"/>
      <c r="W3" s="43"/>
      <c r="X3" s="43"/>
      <c r="Y3" s="43"/>
      <c r="Z3" s="43" t="s">
        <v>27</v>
      </c>
    </row>
    <row r="4" spans="1:121" x14ac:dyDescent="0.2">
      <c r="A4" s="74"/>
      <c r="B4" s="74"/>
      <c r="C4" s="1" t="s">
        <v>16</v>
      </c>
      <c r="D4" s="1" t="s">
        <v>1</v>
      </c>
      <c r="E4" s="1" t="s">
        <v>2</v>
      </c>
      <c r="F4" s="1" t="s">
        <v>3</v>
      </c>
      <c r="G4" s="74"/>
      <c r="H4" s="74"/>
      <c r="I4" s="74"/>
      <c r="J4" s="1" t="s">
        <v>1</v>
      </c>
      <c r="K4" s="74"/>
      <c r="L4" s="74"/>
      <c r="M4" s="74"/>
      <c r="N4" s="74"/>
      <c r="O4" s="74"/>
      <c r="P4" s="74"/>
      <c r="Q4" s="74"/>
      <c r="R4" s="74"/>
      <c r="S4" s="74"/>
      <c r="T4" s="74"/>
      <c r="U4" s="35" t="s">
        <v>22</v>
      </c>
      <c r="V4" s="35" t="s">
        <v>23</v>
      </c>
      <c r="W4" s="35" t="s">
        <v>24</v>
      </c>
      <c r="X4" s="35" t="s">
        <v>25</v>
      </c>
      <c r="Y4" s="35" t="s">
        <v>26</v>
      </c>
      <c r="Z4" s="43"/>
    </row>
    <row r="5" spans="1:121" s="10" customFormat="1" x14ac:dyDescent="0.2">
      <c r="A5" s="21">
        <v>1</v>
      </c>
      <c r="B5" s="26" t="s">
        <v>176</v>
      </c>
      <c r="C5" s="27" t="s">
        <v>83</v>
      </c>
      <c r="D5" s="28">
        <v>51</v>
      </c>
      <c r="E5" s="28">
        <v>78</v>
      </c>
      <c r="F5" s="28">
        <v>74</v>
      </c>
      <c r="G5" s="28">
        <f>SUM(D5+E5+F5)/3</f>
        <v>67.666666666666671</v>
      </c>
      <c r="H5" s="28">
        <v>233</v>
      </c>
      <c r="I5" s="26" t="s">
        <v>30</v>
      </c>
      <c r="J5" s="19">
        <v>131</v>
      </c>
      <c r="K5" s="19">
        <v>0</v>
      </c>
      <c r="L5" s="19">
        <v>30</v>
      </c>
      <c r="M5" s="19">
        <v>40</v>
      </c>
      <c r="N5" s="19">
        <v>10</v>
      </c>
      <c r="O5" s="19">
        <v>10</v>
      </c>
      <c r="P5" s="19">
        <v>0</v>
      </c>
      <c r="Q5" s="19">
        <v>0</v>
      </c>
      <c r="R5" s="19">
        <v>3</v>
      </c>
      <c r="S5" s="69">
        <f t="shared" ref="S5:S11" si="0">SUM(H5,K5,L5,M5,N5,O5,P5,Q5,R5)</f>
        <v>326</v>
      </c>
      <c r="T5" s="21" t="s">
        <v>184</v>
      </c>
      <c r="U5" s="36"/>
      <c r="V5" s="36"/>
      <c r="W5" s="36"/>
      <c r="X5" s="36"/>
      <c r="Y5" s="36"/>
      <c r="Z5" s="37"/>
    </row>
    <row r="6" spans="1:121" s="10" customFormat="1" x14ac:dyDescent="0.2">
      <c r="A6" s="19">
        <v>2</v>
      </c>
      <c r="B6" s="29" t="s">
        <v>169</v>
      </c>
      <c r="C6" s="29" t="s">
        <v>135</v>
      </c>
      <c r="D6" s="23">
        <v>166</v>
      </c>
      <c r="E6" s="23">
        <v>201</v>
      </c>
      <c r="F6" s="23">
        <v>151</v>
      </c>
      <c r="G6" s="23">
        <f t="shared" ref="G6:G11" si="1">+(D6+E6+F6)/3</f>
        <v>172.66666666666666</v>
      </c>
      <c r="H6" s="23">
        <v>128</v>
      </c>
      <c r="I6" s="30" t="s">
        <v>116</v>
      </c>
      <c r="J6" s="19">
        <v>152</v>
      </c>
      <c r="K6" s="19">
        <v>0</v>
      </c>
      <c r="L6" s="19">
        <v>30</v>
      </c>
      <c r="M6" s="19">
        <v>20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70">
        <f t="shared" si="0"/>
        <v>178</v>
      </c>
      <c r="T6" s="21" t="s">
        <v>184</v>
      </c>
      <c r="U6" s="61"/>
      <c r="V6" s="61"/>
      <c r="W6" s="61"/>
      <c r="X6" s="61"/>
      <c r="Y6" s="61"/>
      <c r="Z6" s="36"/>
    </row>
    <row r="7" spans="1:121" s="10" customFormat="1" x14ac:dyDescent="0.2">
      <c r="A7" s="19">
        <v>3</v>
      </c>
      <c r="B7" s="29" t="s">
        <v>170</v>
      </c>
      <c r="C7" s="24" t="s">
        <v>164</v>
      </c>
      <c r="D7" s="23">
        <v>159</v>
      </c>
      <c r="E7" s="23">
        <v>351</v>
      </c>
      <c r="F7" s="23">
        <v>301</v>
      </c>
      <c r="G7" s="23">
        <f t="shared" si="1"/>
        <v>270.33333333333331</v>
      </c>
      <c r="H7" s="23">
        <v>31</v>
      </c>
      <c r="I7" s="30" t="s">
        <v>116</v>
      </c>
      <c r="J7" s="19">
        <v>199</v>
      </c>
      <c r="K7" s="19">
        <v>0</v>
      </c>
      <c r="L7" s="19">
        <v>40</v>
      </c>
      <c r="M7" s="19">
        <v>40</v>
      </c>
      <c r="N7" s="19">
        <v>0</v>
      </c>
      <c r="O7" s="19">
        <v>0</v>
      </c>
      <c r="P7" s="19">
        <v>0</v>
      </c>
      <c r="Q7" s="19">
        <v>0</v>
      </c>
      <c r="R7" s="19">
        <v>3</v>
      </c>
      <c r="S7" s="70">
        <f t="shared" si="0"/>
        <v>114</v>
      </c>
      <c r="T7" s="21" t="s">
        <v>184</v>
      </c>
      <c r="U7" s="62"/>
      <c r="V7" s="62"/>
      <c r="W7" s="62"/>
      <c r="X7" s="62"/>
      <c r="Y7" s="62"/>
      <c r="Z7" s="36"/>
    </row>
    <row r="8" spans="1:121" s="10" customFormat="1" x14ac:dyDescent="0.2">
      <c r="A8" s="21">
        <v>4</v>
      </c>
      <c r="B8" s="26" t="s">
        <v>122</v>
      </c>
      <c r="C8" s="31" t="s">
        <v>55</v>
      </c>
      <c r="D8" s="28">
        <v>159</v>
      </c>
      <c r="E8" s="28">
        <v>351</v>
      </c>
      <c r="F8" s="28">
        <v>301</v>
      </c>
      <c r="G8" s="28">
        <f t="shared" si="1"/>
        <v>270.33333333333331</v>
      </c>
      <c r="H8" s="28">
        <v>31</v>
      </c>
      <c r="I8" s="30" t="s">
        <v>116</v>
      </c>
      <c r="J8" s="19">
        <v>199</v>
      </c>
      <c r="K8" s="19">
        <v>0</v>
      </c>
      <c r="L8" s="19">
        <v>40</v>
      </c>
      <c r="M8" s="19">
        <v>40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70">
        <f t="shared" si="0"/>
        <v>111</v>
      </c>
      <c r="T8" s="21" t="s">
        <v>184</v>
      </c>
      <c r="U8" s="58"/>
      <c r="V8" s="58"/>
      <c r="W8" s="58"/>
      <c r="X8" s="58"/>
      <c r="Y8" s="58"/>
      <c r="Z8" s="36"/>
    </row>
    <row r="9" spans="1:121" s="10" customFormat="1" x14ac:dyDescent="0.2">
      <c r="A9" s="19">
        <v>5</v>
      </c>
      <c r="B9" s="29" t="s">
        <v>168</v>
      </c>
      <c r="C9" s="24" t="s">
        <v>164</v>
      </c>
      <c r="D9" s="23">
        <v>159</v>
      </c>
      <c r="E9" s="23">
        <v>351</v>
      </c>
      <c r="F9" s="23">
        <v>301</v>
      </c>
      <c r="G9" s="23">
        <f t="shared" si="1"/>
        <v>270.33333333333331</v>
      </c>
      <c r="H9" s="23">
        <v>31</v>
      </c>
      <c r="I9" s="30" t="s">
        <v>116</v>
      </c>
      <c r="J9" s="19">
        <v>199</v>
      </c>
      <c r="K9" s="19">
        <v>0</v>
      </c>
      <c r="L9" s="19">
        <v>30</v>
      </c>
      <c r="M9" s="19">
        <v>40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70">
        <f t="shared" si="0"/>
        <v>101</v>
      </c>
      <c r="T9" s="21" t="s">
        <v>184</v>
      </c>
      <c r="U9" s="36"/>
      <c r="V9" s="36"/>
      <c r="W9" s="36"/>
      <c r="X9" s="36"/>
      <c r="Y9" s="36"/>
      <c r="Z9" s="36"/>
    </row>
    <row r="10" spans="1:121" s="10" customFormat="1" x14ac:dyDescent="0.2">
      <c r="A10" s="19">
        <v>6</v>
      </c>
      <c r="B10" s="63" t="s">
        <v>91</v>
      </c>
      <c r="C10" s="29" t="s">
        <v>92</v>
      </c>
      <c r="D10" s="23">
        <v>206</v>
      </c>
      <c r="E10" s="23">
        <v>401</v>
      </c>
      <c r="F10" s="23">
        <v>201</v>
      </c>
      <c r="G10" s="23">
        <f t="shared" si="1"/>
        <v>269.33333333333331</v>
      </c>
      <c r="H10" s="23">
        <v>32</v>
      </c>
      <c r="I10" s="29" t="s">
        <v>30</v>
      </c>
      <c r="J10" s="19">
        <v>158</v>
      </c>
      <c r="K10" s="19">
        <v>0</v>
      </c>
      <c r="L10" s="19">
        <v>30</v>
      </c>
      <c r="M10" s="19">
        <v>20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70">
        <f t="shared" si="0"/>
        <v>82</v>
      </c>
      <c r="T10" s="21" t="s">
        <v>184</v>
      </c>
      <c r="U10" s="36"/>
      <c r="V10" s="36"/>
      <c r="W10" s="36"/>
      <c r="X10" s="36"/>
      <c r="Y10" s="36"/>
      <c r="Z10" s="36"/>
    </row>
    <row r="11" spans="1:121" s="10" customFormat="1" x14ac:dyDescent="0.2">
      <c r="A11" s="21">
        <v>7</v>
      </c>
      <c r="B11" s="31" t="s">
        <v>123</v>
      </c>
      <c r="C11" s="30" t="s">
        <v>73</v>
      </c>
      <c r="D11" s="28">
        <v>206</v>
      </c>
      <c r="E11" s="28">
        <v>401</v>
      </c>
      <c r="F11" s="28">
        <v>201</v>
      </c>
      <c r="G11" s="28">
        <f t="shared" si="1"/>
        <v>269.33333333333331</v>
      </c>
      <c r="H11" s="28">
        <v>32</v>
      </c>
      <c r="I11" s="30" t="s">
        <v>116</v>
      </c>
      <c r="J11" s="19">
        <v>158</v>
      </c>
      <c r="K11" s="19">
        <v>0</v>
      </c>
      <c r="L11" s="19">
        <v>30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70">
        <f t="shared" si="0"/>
        <v>62</v>
      </c>
      <c r="T11" s="21" t="s">
        <v>184</v>
      </c>
      <c r="U11" s="36"/>
      <c r="V11" s="36"/>
      <c r="W11" s="36"/>
      <c r="X11" s="36"/>
      <c r="Y11" s="36"/>
      <c r="Z11" s="36"/>
    </row>
    <row r="12" spans="1:121" s="18" customFormat="1" x14ac:dyDescent="0.2">
      <c r="A12" s="42"/>
      <c r="B12" s="53"/>
      <c r="C12" s="60"/>
      <c r="D12" s="54"/>
      <c r="E12" s="54"/>
      <c r="F12" s="54"/>
      <c r="G12" s="54"/>
      <c r="H12" s="54"/>
      <c r="I12" s="60"/>
      <c r="J12" s="81"/>
      <c r="K12" s="81"/>
      <c r="L12" s="81"/>
      <c r="M12" s="39"/>
      <c r="N12" s="39"/>
      <c r="O12" s="39"/>
      <c r="P12" s="39"/>
      <c r="Q12" s="39"/>
      <c r="R12" s="39"/>
      <c r="S12" s="39"/>
      <c r="T12" s="40"/>
      <c r="U12" s="40"/>
      <c r="V12" s="40"/>
      <c r="W12" s="40"/>
      <c r="X12" s="40"/>
      <c r="Y12" s="40"/>
      <c r="Z12" s="4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</row>
  </sheetData>
  <sheetProtection algorithmName="SHA-512" hashValue="z8i3egyGLZ7Y+qRCMKGkrN4M7FJlCsLH4FLwqD1XI9PX5O4QoD7Cnd41b0mrQsOyoc9HBlSSizL7MvwHTW74XQ==" saltValue="nqh8hKOlVxJHUxBMcqEDWA==" spinCount="100000" sheet="1" formatCells="0" formatColumns="0" formatRows="0" insertColumns="0" insertRows="0" insertHyperlinks="0" deleteColumns="0" deleteRows="0" sort="0" autoFilter="0" pivotTables="0"/>
  <sortState ref="A5:DQ11">
    <sortCondition descending="1" ref="S5:S11"/>
  </sortState>
  <mergeCells count="17">
    <mergeCell ref="H3:H4"/>
    <mergeCell ref="T3:T4"/>
    <mergeCell ref="K3:K4"/>
    <mergeCell ref="J12:L12"/>
    <mergeCell ref="I3:I4"/>
    <mergeCell ref="A3:A4"/>
    <mergeCell ref="R3:R4"/>
    <mergeCell ref="S3:S4"/>
    <mergeCell ref="L3:L4"/>
    <mergeCell ref="M3:M4"/>
    <mergeCell ref="N3:N4"/>
    <mergeCell ref="O3:O4"/>
    <mergeCell ref="P3:P4"/>
    <mergeCell ref="Q3:Q4"/>
    <mergeCell ref="C3:F3"/>
    <mergeCell ref="B3:B4"/>
    <mergeCell ref="G3:G4"/>
  </mergeCells>
  <pageMargins left="0.7" right="0.7" top="0.75" bottom="0.75" header="0.3" footer="0.3"/>
  <pageSetup scale="3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Maestría CTI</vt:lpstr>
      <vt:lpstr>Maestría Edu</vt:lpstr>
      <vt:lpstr>Doctorado CTI</vt:lpstr>
      <vt:lpstr>Doctorado Edu</vt:lpstr>
      <vt:lpstr>'Doctorado CTI'!Área_de_impresión</vt:lpstr>
      <vt:lpstr>'Doctorado Edu'!Área_de_impresión</vt:lpstr>
      <vt:lpstr>'Maestría CTI'!Área_de_impresión</vt:lpstr>
      <vt:lpstr>'Maestría Edu'!Área_de_impresión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Gonzalez</dc:creator>
  <cp:lastModifiedBy>user</cp:lastModifiedBy>
  <cp:lastPrinted>2019-06-12T20:10:44Z</cp:lastPrinted>
  <dcterms:created xsi:type="dcterms:W3CDTF">2018-11-02T14:26:59Z</dcterms:created>
  <dcterms:modified xsi:type="dcterms:W3CDTF">2019-06-13T18:36:54Z</dcterms:modified>
</cp:coreProperties>
</file>