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p\Desktop\NOVENA\"/>
    </mc:Choice>
  </mc:AlternateContent>
  <bookViews>
    <workbookView xWindow="0" yWindow="0" windowWidth="20496" windowHeight="7452" activeTab="3"/>
  </bookViews>
  <sheets>
    <sheet name="Maestría CTI" sheetId="1" r:id="rId1"/>
    <sheet name="Maestría Edu" sheetId="2" r:id="rId2"/>
    <sheet name="Doctorado CTI" sheetId="3" r:id="rId3"/>
    <sheet name="Doctorado Edu" sheetId="5" r:id="rId4"/>
  </sheets>
  <definedNames>
    <definedName name="_xlnm._FilterDatabase" localSheetId="0" hidden="1">'Maestría CTI'!$A$5:$Q$37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3" i="1" l="1"/>
  <c r="O8" i="2" l="1"/>
  <c r="R7" i="3"/>
  <c r="R13" i="5"/>
  <c r="R12" i="5"/>
  <c r="R10" i="5"/>
  <c r="R11" i="5"/>
  <c r="R9" i="5"/>
  <c r="R26" i="3"/>
  <c r="R19" i="3"/>
  <c r="R23" i="3"/>
  <c r="R21" i="3"/>
  <c r="R18" i="3"/>
  <c r="R16" i="3"/>
  <c r="R15" i="3"/>
  <c r="R14" i="3"/>
  <c r="R11" i="3"/>
  <c r="R10" i="3"/>
  <c r="Q25" i="1"/>
  <c r="G25" i="1"/>
  <c r="Q27" i="1"/>
  <c r="Q21" i="1"/>
  <c r="Q14" i="1"/>
  <c r="Q23" i="1"/>
  <c r="Q11" i="1"/>
  <c r="Q10" i="1"/>
  <c r="Q9" i="1"/>
  <c r="Q8" i="1"/>
  <c r="Q20" i="1"/>
  <c r="Q7" i="1"/>
  <c r="R14" i="5" l="1"/>
  <c r="R25" i="3" l="1"/>
  <c r="R20" i="3"/>
  <c r="R17" i="3"/>
  <c r="R12" i="3"/>
  <c r="R9" i="3"/>
  <c r="R8" i="3"/>
  <c r="J6" i="3"/>
  <c r="F6" i="3"/>
  <c r="R6" i="3" s="1"/>
  <c r="Q29" i="1"/>
  <c r="G29" i="1"/>
  <c r="Q28" i="1"/>
  <c r="G28" i="1"/>
  <c r="Q26" i="1"/>
  <c r="G26" i="1"/>
  <c r="Q24" i="1"/>
  <c r="G24" i="1"/>
  <c r="Q19" i="1"/>
  <c r="G19" i="1"/>
  <c r="Q22" i="1"/>
  <c r="G22" i="1"/>
  <c r="Q18" i="1"/>
  <c r="G18" i="1"/>
  <c r="Q17" i="1"/>
  <c r="G17" i="1"/>
  <c r="R24" i="3" l="1"/>
  <c r="R13" i="3"/>
  <c r="G30" i="1" l="1"/>
  <c r="G15" i="1"/>
  <c r="G16" i="1"/>
  <c r="G12" i="1"/>
  <c r="Q15" i="1" l="1"/>
  <c r="Q16" i="1"/>
  <c r="R22" i="3" l="1"/>
  <c r="O9" i="2"/>
  <c r="R8" i="5"/>
  <c r="R7" i="5"/>
  <c r="O7" i="2" l="1"/>
  <c r="O6" i="2" l="1"/>
  <c r="Q30" i="1" l="1"/>
  <c r="Q12" i="1" l="1"/>
</calcChain>
</file>

<file path=xl/sharedStrings.xml><?xml version="1.0" encoding="utf-8"?>
<sst xmlns="http://schemas.openxmlformats.org/spreadsheetml/2006/main" count="314" uniqueCount="131">
  <si>
    <t>QS</t>
  </si>
  <si>
    <t>THE</t>
  </si>
  <si>
    <t>ARWU</t>
  </si>
  <si>
    <t>Promedio</t>
  </si>
  <si>
    <t>Ranking by Broad Subject</t>
  </si>
  <si>
    <t>Puntos Rankings generales</t>
  </si>
  <si>
    <t>Puntos Ranking Broad Subject</t>
  </si>
  <si>
    <t>Evaluación Socioeconómica</t>
  </si>
  <si>
    <t>Estudios Secundarios</t>
  </si>
  <si>
    <t>Idioma del Programa de Estudio</t>
  </si>
  <si>
    <t>Idioma del país de destino</t>
  </si>
  <si>
    <t>Carnet Indígena</t>
  </si>
  <si>
    <t>Categorización PRONII</t>
  </si>
  <si>
    <t>H-index tutor</t>
  </si>
  <si>
    <t>Total Puntos</t>
  </si>
  <si>
    <t>Universidad</t>
  </si>
  <si>
    <t>Código de Postulación</t>
  </si>
  <si>
    <t>Posición Ranking by Broad Subject</t>
  </si>
  <si>
    <t>Área by Broad Subject según Frascati</t>
  </si>
  <si>
    <t>Área by Broad Subject QS</t>
  </si>
  <si>
    <t>Ranking General Utilizado</t>
  </si>
  <si>
    <t>BCAL09-231</t>
  </si>
  <si>
    <t>Universidad de Melbourne</t>
  </si>
  <si>
    <t>BCAL09-208</t>
  </si>
  <si>
    <t>Universidad de Queensland</t>
  </si>
  <si>
    <t>Posicición Ranking</t>
  </si>
  <si>
    <t>CONICYT</t>
  </si>
  <si>
    <t>Área by Broad Subject según Ranking utilizado</t>
  </si>
  <si>
    <t>Posición en Ranking</t>
  </si>
  <si>
    <t>BCAL09-106</t>
  </si>
  <si>
    <t>Universidad Autónoma de Barcelona</t>
  </si>
  <si>
    <t>BCAL09-259</t>
  </si>
  <si>
    <t>Universidad de Sydney</t>
  </si>
  <si>
    <t>BCAL09-193</t>
  </si>
  <si>
    <t>Universidad de Barcelona</t>
  </si>
  <si>
    <t>Ranking utilizado</t>
  </si>
  <si>
    <t>Posición ranking</t>
  </si>
  <si>
    <t>Universidad Complutense de Madrid</t>
  </si>
  <si>
    <t>Universidad Autónoma de Madrid</t>
  </si>
  <si>
    <t>BCAL09-347</t>
  </si>
  <si>
    <t>BCAL09-407</t>
  </si>
  <si>
    <t>Japan Aerospace Exploration Agency (JAXA)</t>
  </si>
  <si>
    <t>BCAL09-246</t>
  </si>
  <si>
    <t>University of Paris Descartes (Paris 5)</t>
  </si>
  <si>
    <t>BCAL09-126</t>
  </si>
  <si>
    <t>BCAL09-90</t>
  </si>
  <si>
    <t>Rankings generales 2019</t>
  </si>
  <si>
    <t>Universidad de Granada</t>
  </si>
  <si>
    <t>BCAL09-110</t>
  </si>
  <si>
    <t>BCAL09-266</t>
  </si>
  <si>
    <t xml:space="preserve">Área by Broad Subject </t>
  </si>
  <si>
    <t>BCAL09-49</t>
  </si>
  <si>
    <t>BCAL09-88</t>
  </si>
  <si>
    <t>BCAL09-270</t>
  </si>
  <si>
    <t>University of Melbourne</t>
  </si>
  <si>
    <t>BCAL09-331</t>
  </si>
  <si>
    <t>University of Melbourne </t>
  </si>
  <si>
    <t>BCAL09-248</t>
  </si>
  <si>
    <t>BCAL09-92</t>
  </si>
  <si>
    <t>BCAL09-249</t>
  </si>
  <si>
    <t>BCAL09-188</t>
  </si>
  <si>
    <t>University of Queensland </t>
  </si>
  <si>
    <t>BCAL09-20</t>
  </si>
  <si>
    <t>BCAL09-184</t>
  </si>
  <si>
    <t>BCAL09-337</t>
  </si>
  <si>
    <t>BCAL09-232</t>
  </si>
  <si>
    <t>BCAL09-35</t>
  </si>
  <si>
    <t>BCAL09-127</t>
  </si>
  <si>
    <t>BCAL09-27</t>
  </si>
  <si>
    <t>Kansas State University</t>
  </si>
  <si>
    <t>BCAL09-169</t>
  </si>
  <si>
    <t>Universidade de São Paulo </t>
  </si>
  <si>
    <t>BCAL09-145</t>
  </si>
  <si>
    <t xml:space="preserve">TIMES </t>
  </si>
  <si>
    <t>BCAL09-361</t>
  </si>
  <si>
    <t>Universidade Estadual de Campinas</t>
  </si>
  <si>
    <t>Universidade Federal de Viçosa </t>
  </si>
  <si>
    <t>Nº</t>
  </si>
  <si>
    <t>BCAL09-353</t>
  </si>
  <si>
    <t>BCAL09-229</t>
  </si>
  <si>
    <t>Ingeniería y Tecnología</t>
  </si>
  <si>
    <t>BCAL09-191</t>
  </si>
  <si>
    <t>BCAL09-321</t>
  </si>
  <si>
    <t>BCAL09-37</t>
  </si>
  <si>
    <t>BCAL09-168</t>
  </si>
  <si>
    <t>BCAL09-325</t>
  </si>
  <si>
    <t>Ciencias de la vida y Medicina</t>
  </si>
  <si>
    <t>BCAL09-204</t>
  </si>
  <si>
    <t>BCAL09-97</t>
  </si>
  <si>
    <t>BCAL09-178</t>
  </si>
  <si>
    <t>BCAL09-129</t>
  </si>
  <si>
    <t xml:space="preserve">Medicina y Ciencias de la Vida </t>
  </si>
  <si>
    <t>BCAL09-148</t>
  </si>
  <si>
    <t>Ciencias Sociales</t>
  </si>
  <si>
    <t>BCAL09-275</t>
  </si>
  <si>
    <t xml:space="preserve">Paris Sciences et Lettres - EHESS </t>
  </si>
  <si>
    <t>BCAL09-264</t>
  </si>
  <si>
    <t>Fundação Oswaldo Cruz</t>
  </si>
  <si>
    <t>BCAL09-11</t>
  </si>
  <si>
    <t>Universidad de Nottingham</t>
  </si>
  <si>
    <t>BCAL09-242</t>
  </si>
  <si>
    <t>CentraleSupélec</t>
  </si>
  <si>
    <t>BCAL09-201</t>
  </si>
  <si>
    <t>Universidad de York</t>
  </si>
  <si>
    <t>BCAL09-312</t>
  </si>
  <si>
    <t>BCAL09-122</t>
  </si>
  <si>
    <t>BCAL09-387</t>
  </si>
  <si>
    <t>BCAL09-291</t>
  </si>
  <si>
    <t>BCAL09-120</t>
  </si>
  <si>
    <t>BCAL09-154</t>
  </si>
  <si>
    <t>BCAL09-21</t>
  </si>
  <si>
    <t>BCAL09-8</t>
  </si>
  <si>
    <t>BCAL09-17</t>
  </si>
  <si>
    <t>Universidad de Navarra</t>
  </si>
  <si>
    <t>BCAL09-48</t>
  </si>
  <si>
    <t>Ciencias Naturales</t>
  </si>
  <si>
    <t xml:space="preserve">Ciencias Sociales </t>
  </si>
  <si>
    <t>Universidad Carlos III de Madrid (UC3M)</t>
  </si>
  <si>
    <t xml:space="preserve">Universidad </t>
  </si>
  <si>
    <t xml:space="preserve">CONICYT </t>
  </si>
  <si>
    <t>Ranking by Broad Subject Utilizado</t>
  </si>
  <si>
    <t xml:space="preserve">Ciencias Agricolas </t>
  </si>
  <si>
    <t xml:space="preserve">Ingeniería y Tecnología </t>
  </si>
  <si>
    <t xml:space="preserve">Ciencias Médicas y de la Salud </t>
  </si>
  <si>
    <t>Ciencias Médicas y de la Salud</t>
  </si>
  <si>
    <t xml:space="preserve"> 
</t>
  </si>
  <si>
    <r>
      <rPr>
        <b/>
        <sz val="16"/>
        <color theme="1"/>
        <rFont val="Calibri"/>
        <family val="2"/>
        <scheme val="minor"/>
      </rPr>
      <t>Programa Nacional de Becas de Postgrados en el Exterior Don Carlos Antonio López (BECAL)</t>
    </r>
    <r>
      <rPr>
        <sz val="16"/>
        <color theme="1"/>
        <rFont val="Calibri"/>
        <family val="2"/>
        <scheme val="minor"/>
      </rPr>
      <t xml:space="preserve">
</t>
    </r>
  </si>
  <si>
    <t>Doctorado en Educación</t>
  </si>
  <si>
    <t>Doctorado en CTI</t>
  </si>
  <si>
    <t>Maestría en Educación</t>
  </si>
  <si>
    <t>Maestría en CTI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</si>
</sst>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rgb="FF1A1919"/>
      <name val="Calibri"/>
      <family val="2"/>
      <scheme val="minor"/>
    </font>
    <font>
      <sz val="10"/>
      <color theme="1"/>
      <name val="Calibri"/>
      <family val="2"/>
    </font>
    <font>
      <sz val="1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theme="4" tint="-0.499984740745262"/>
      </left>
      <right style="thin">
        <color theme="4" tint="-0.499984740745262"/>
      </right>
      <top style="thin">
        <color theme="4" tint="-0.499984740745262"/>
      </top>
      <bottom style="thin">
        <color theme="4" tint="-0.499984740745262"/>
      </bottom>
      <diagonal/>
    </border>
    <border>
      <left style="thin">
        <color theme="4" tint="-0.499984740745262"/>
      </left>
      <right style="thin">
        <color theme="4" tint="-0.499984740745262"/>
      </right>
      <top/>
      <bottom style="thin">
        <color theme="4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4" tint="-0.499984740745262"/>
      </left>
      <right/>
      <top/>
      <bottom style="thin">
        <color theme="4" tint="-0.499984740745262"/>
      </bottom>
      <diagonal/>
    </border>
    <border>
      <left style="thin">
        <color theme="4" tint="-0.499984740745262"/>
      </left>
      <right/>
      <top style="thin">
        <color theme="4" tint="-0.499984740745262"/>
      </top>
      <bottom style="thin">
        <color theme="4" tint="-0.499984740745262"/>
      </bottom>
      <diagonal/>
    </border>
    <border>
      <left/>
      <right style="thin">
        <color theme="4" tint="-0.499984740745262"/>
      </right>
      <top/>
      <bottom style="thin">
        <color theme="4" tint="-0.499984740745262"/>
      </bottom>
      <diagonal/>
    </border>
    <border>
      <left/>
      <right style="thin">
        <color theme="4" tint="-0.499984740745262"/>
      </right>
      <top style="thin">
        <color theme="4" tint="-0.499984740745262"/>
      </top>
      <bottom style="thin">
        <color theme="4" tint="-0.49998474074526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4" tint="-0.499984740745262"/>
      </top>
      <bottom style="thin">
        <color theme="4" tint="-0.499984740745262"/>
      </bottom>
      <diagonal/>
    </border>
    <border>
      <left style="thin">
        <color theme="4" tint="-0.499984740745262"/>
      </left>
      <right style="thin">
        <color theme="4" tint="-0.499984740745262"/>
      </right>
      <top style="thin">
        <color theme="4" tint="-0.499984740745262"/>
      </top>
      <bottom/>
      <diagonal/>
    </border>
    <border>
      <left/>
      <right style="thin">
        <color theme="4" tint="-0.499984740745262"/>
      </right>
      <top style="thin">
        <color theme="4" tint="-0.499984740745262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4" tint="-0.499984740745262"/>
      </left>
      <right/>
      <top style="thin">
        <color theme="4" tint="-0.499984740745262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2">
    <xf numFmtId="0" fontId="0" fillId="0" borderId="0" xfId="0"/>
    <xf numFmtId="0" fontId="3" fillId="0" borderId="0" xfId="0" applyFont="1"/>
    <xf numFmtId="0" fontId="3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2" borderId="3" xfId="0" applyFont="1" applyFill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/>
    </xf>
    <xf numFmtId="0" fontId="3" fillId="0" borderId="8" xfId="0" applyFont="1" applyBorder="1" applyAlignment="1">
      <alignment horizontal="left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3" fillId="0" borderId="8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16" fontId="3" fillId="0" borderId="7" xfId="0" applyNumberFormat="1" applyFont="1" applyBorder="1" applyAlignment="1">
      <alignment horizontal="left"/>
    </xf>
    <xf numFmtId="0" fontId="3" fillId="0" borderId="3" xfId="0" applyFont="1" applyBorder="1" applyAlignment="1">
      <alignment vertical="center"/>
    </xf>
    <xf numFmtId="0" fontId="7" fillId="0" borderId="2" xfId="0" applyFont="1" applyBorder="1" applyAlignment="1">
      <alignment horizontal="left"/>
    </xf>
    <xf numFmtId="0" fontId="7" fillId="0" borderId="2" xfId="0" applyFont="1" applyBorder="1" applyAlignment="1">
      <alignment horizontal="left" wrapText="1"/>
    </xf>
    <xf numFmtId="0" fontId="7" fillId="0" borderId="2" xfId="0" applyFont="1" applyBorder="1" applyAlignment="1">
      <alignment horizontal="center"/>
    </xf>
    <xf numFmtId="1" fontId="7" fillId="0" borderId="2" xfId="0" applyNumberFormat="1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0" fontId="7" fillId="3" borderId="1" xfId="0" applyFont="1" applyFill="1" applyBorder="1" applyAlignment="1">
      <alignment horizontal="left" wrapText="1"/>
    </xf>
    <xf numFmtId="0" fontId="7" fillId="3" borderId="2" xfId="0" applyFont="1" applyFill="1" applyBorder="1" applyAlignment="1">
      <alignment horizontal="center"/>
    </xf>
    <xf numFmtId="1" fontId="7" fillId="3" borderId="2" xfId="0" applyNumberFormat="1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7" fillId="3" borderId="6" xfId="0" applyFont="1" applyFill="1" applyBorder="1" applyAlignment="1">
      <alignment horizontal="center"/>
    </xf>
    <xf numFmtId="0" fontId="7" fillId="0" borderId="1" xfId="0" applyFont="1" applyBorder="1" applyAlignment="1">
      <alignment horizontal="left" vertical="center"/>
    </xf>
    <xf numFmtId="0" fontId="7" fillId="0" borderId="7" xfId="0" applyFont="1" applyBorder="1" applyAlignment="1">
      <alignment horizontal="center"/>
    </xf>
    <xf numFmtId="0" fontId="7" fillId="3" borderId="2" xfId="0" applyFont="1" applyFill="1" applyBorder="1" applyAlignment="1">
      <alignment horizontal="left" wrapText="1"/>
    </xf>
    <xf numFmtId="0" fontId="3" fillId="3" borderId="3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6" fontId="7" fillId="0" borderId="8" xfId="0" applyNumberFormat="1" applyFont="1" applyBorder="1" applyAlignment="1">
      <alignment horizontal="left"/>
    </xf>
    <xf numFmtId="0" fontId="7" fillId="3" borderId="8" xfId="0" applyFont="1" applyFill="1" applyBorder="1" applyAlignment="1">
      <alignment horizontal="left"/>
    </xf>
    <xf numFmtId="0" fontId="7" fillId="0" borderId="8" xfId="0" applyFont="1" applyBorder="1" applyAlignment="1">
      <alignment horizontal="left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left" vertical="center"/>
    </xf>
    <xf numFmtId="0" fontId="7" fillId="0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center"/>
    </xf>
    <xf numFmtId="0" fontId="7" fillId="3" borderId="7" xfId="0" applyFont="1" applyFill="1" applyBorder="1" applyAlignment="1">
      <alignment horizontal="left"/>
    </xf>
    <xf numFmtId="16" fontId="7" fillId="0" borderId="7" xfId="0" applyNumberFormat="1" applyFont="1" applyBorder="1" applyAlignment="1">
      <alignment horizontal="left"/>
    </xf>
    <xf numFmtId="0" fontId="3" fillId="0" borderId="7" xfId="0" applyFont="1" applyFill="1" applyBorder="1" applyAlignment="1">
      <alignment horizontal="center"/>
    </xf>
    <xf numFmtId="1" fontId="7" fillId="3" borderId="1" xfId="0" applyNumberFormat="1" applyFont="1" applyFill="1" applyBorder="1" applyAlignment="1">
      <alignment horizontal="center"/>
    </xf>
    <xf numFmtId="1" fontId="3" fillId="0" borderId="2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left"/>
    </xf>
    <xf numFmtId="0" fontId="3" fillId="0" borderId="9" xfId="0" applyFont="1" applyFill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3" borderId="8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/>
    </xf>
    <xf numFmtId="0" fontId="3" fillId="0" borderId="2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left"/>
    </xf>
    <xf numFmtId="0" fontId="3" fillId="0" borderId="13" xfId="0" applyFont="1" applyBorder="1" applyAlignment="1">
      <alignment horizontal="left" vertical="center"/>
    </xf>
    <xf numFmtId="0" fontId="7" fillId="0" borderId="3" xfId="0" applyFont="1" applyBorder="1" applyAlignment="1">
      <alignment horizontal="left" wrapText="1"/>
    </xf>
    <xf numFmtId="0" fontId="7" fillId="0" borderId="3" xfId="0" applyFont="1" applyFill="1" applyBorder="1" applyAlignment="1">
      <alignment vertical="center"/>
    </xf>
    <xf numFmtId="0" fontId="7" fillId="3" borderId="8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horizontal="left" vertical="center" wrapText="1"/>
    </xf>
    <xf numFmtId="0" fontId="0" fillId="3" borderId="0" xfId="0" applyFill="1"/>
    <xf numFmtId="0" fontId="3" fillId="0" borderId="3" xfId="0" applyFont="1" applyBorder="1" applyAlignment="1"/>
    <xf numFmtId="0" fontId="0" fillId="0" borderId="0" xfId="0" applyAlignment="1"/>
    <xf numFmtId="0" fontId="3" fillId="0" borderId="0" xfId="0" applyFont="1" applyAlignment="1">
      <alignment wrapText="1"/>
    </xf>
    <xf numFmtId="0" fontId="3" fillId="0" borderId="0" xfId="0" applyFont="1" applyAlignment="1"/>
    <xf numFmtId="0" fontId="3" fillId="0" borderId="3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/>
    </xf>
    <xf numFmtId="1" fontId="3" fillId="4" borderId="3" xfId="0" applyNumberFormat="1" applyFont="1" applyFill="1" applyBorder="1" applyAlignment="1">
      <alignment horizontal="center"/>
    </xf>
    <xf numFmtId="0" fontId="7" fillId="4" borderId="3" xfId="0" applyFont="1" applyFill="1" applyBorder="1" applyAlignment="1">
      <alignment horizontal="center"/>
    </xf>
    <xf numFmtId="1" fontId="3" fillId="4" borderId="3" xfId="0" applyNumberFormat="1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left"/>
    </xf>
    <xf numFmtId="0" fontId="3" fillId="3" borderId="7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left"/>
    </xf>
    <xf numFmtId="0" fontId="3" fillId="0" borderId="5" xfId="0" applyFont="1" applyBorder="1" applyAlignment="1">
      <alignment horizontal="center" vertical="center"/>
    </xf>
    <xf numFmtId="0" fontId="7" fillId="0" borderId="3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1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center"/>
    </xf>
    <xf numFmtId="1" fontId="4" fillId="0" borderId="0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left" wrapText="1"/>
    </xf>
    <xf numFmtId="0" fontId="7" fillId="3" borderId="14" xfId="0" applyFont="1" applyFill="1" applyBorder="1" applyAlignment="1">
      <alignment horizontal="left"/>
    </xf>
    <xf numFmtId="0" fontId="7" fillId="3" borderId="13" xfId="0" applyFont="1" applyFill="1" applyBorder="1" applyAlignment="1">
      <alignment horizontal="left" wrapText="1"/>
    </xf>
    <xf numFmtId="0" fontId="7" fillId="0" borderId="13" xfId="0" applyFont="1" applyBorder="1" applyAlignment="1">
      <alignment horizontal="center"/>
    </xf>
    <xf numFmtId="1" fontId="7" fillId="3" borderId="13" xfId="0" applyNumberFormat="1" applyFont="1" applyFill="1" applyBorder="1" applyAlignment="1">
      <alignment horizontal="center"/>
    </xf>
    <xf numFmtId="0" fontId="7" fillId="0" borderId="13" xfId="0" applyFont="1" applyBorder="1" applyAlignment="1">
      <alignment horizontal="left" vertical="center"/>
    </xf>
    <xf numFmtId="0" fontId="3" fillId="3" borderId="3" xfId="0" applyFont="1" applyFill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1" fontId="3" fillId="0" borderId="3" xfId="0" applyNumberFormat="1" applyFont="1" applyBorder="1" applyAlignment="1">
      <alignment horizontal="center" vertical="center"/>
    </xf>
    <xf numFmtId="0" fontId="3" fillId="0" borderId="5" xfId="0" applyFont="1" applyFill="1" applyBorder="1" applyAlignment="1">
      <alignment horizontal="center"/>
    </xf>
    <xf numFmtId="0" fontId="7" fillId="3" borderId="5" xfId="0" applyFont="1" applyFill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3" fillId="0" borderId="15" xfId="0" applyFont="1" applyBorder="1" applyAlignment="1">
      <alignment horizontal="center" vertical="center"/>
    </xf>
    <xf numFmtId="0" fontId="3" fillId="5" borderId="2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3" fillId="5" borderId="2" xfId="0" applyFont="1" applyFill="1" applyBorder="1" applyAlignment="1">
      <alignment horizontal="center" vertical="center"/>
    </xf>
    <xf numFmtId="0" fontId="7" fillId="5" borderId="2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/>
    </xf>
    <xf numFmtId="0" fontId="7" fillId="5" borderId="13" xfId="0" applyFont="1" applyFill="1" applyBorder="1" applyAlignment="1">
      <alignment horizontal="center"/>
    </xf>
    <xf numFmtId="0" fontId="3" fillId="5" borderId="3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/>
    </xf>
    <xf numFmtId="0" fontId="3" fillId="5" borderId="0" xfId="0" applyFont="1" applyFill="1" applyAlignment="1">
      <alignment horizontal="center" vertical="center"/>
    </xf>
    <xf numFmtId="0" fontId="3" fillId="0" borderId="3" xfId="0" applyFont="1" applyFill="1" applyBorder="1" applyAlignment="1">
      <alignment vertical="center"/>
    </xf>
    <xf numFmtId="0" fontId="3" fillId="3" borderId="3" xfId="0" applyFont="1" applyFill="1" applyBorder="1" applyAlignment="1"/>
    <xf numFmtId="0" fontId="7" fillId="0" borderId="3" xfId="0" applyFont="1" applyFill="1" applyBorder="1" applyAlignment="1"/>
    <xf numFmtId="0" fontId="7" fillId="0" borderId="3" xfId="0" applyFont="1" applyBorder="1" applyAlignment="1"/>
    <xf numFmtId="0" fontId="7" fillId="0" borderId="3" xfId="0" applyFont="1" applyBorder="1" applyAlignment="1">
      <alignment vertical="center"/>
    </xf>
    <xf numFmtId="0" fontId="7" fillId="0" borderId="3" xfId="0" applyFont="1" applyBorder="1" applyAlignment="1">
      <alignment horizontal="center"/>
    </xf>
    <xf numFmtId="0" fontId="5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 wrapText="1"/>
    </xf>
    <xf numFmtId="0" fontId="7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7" fillId="0" borderId="3" xfId="0" applyFont="1" applyFill="1" applyBorder="1" applyAlignment="1">
      <alignment horizontal="center" vertical="center"/>
    </xf>
    <xf numFmtId="0" fontId="7" fillId="5" borderId="3" xfId="0" applyFont="1" applyFill="1" applyBorder="1" applyAlignment="1">
      <alignment horizontal="center"/>
    </xf>
    <xf numFmtId="0" fontId="7" fillId="5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0" xfId="0" applyFont="1" applyBorder="1" applyAlignment="1"/>
    <xf numFmtId="0" fontId="3" fillId="0" borderId="0" xfId="0" applyFont="1" applyBorder="1" applyAlignment="1">
      <alignment wrapText="1"/>
    </xf>
    <xf numFmtId="0" fontId="3" fillId="0" borderId="0" xfId="0" applyFont="1" applyBorder="1" applyAlignment="1">
      <alignment vertical="center"/>
    </xf>
    <xf numFmtId="0" fontId="7" fillId="0" borderId="2" xfId="0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top" wrapText="1"/>
    </xf>
    <xf numFmtId="0" fontId="3" fillId="0" borderId="0" xfId="0" applyFont="1" applyAlignment="1">
      <alignment vertical="center" wrapText="1"/>
    </xf>
    <xf numFmtId="0" fontId="8" fillId="0" borderId="0" xfId="0" applyFont="1" applyAlignment="1">
      <alignment vertical="top"/>
    </xf>
    <xf numFmtId="0" fontId="3" fillId="0" borderId="19" xfId="0" applyFont="1" applyBorder="1" applyAlignment="1">
      <alignment vertical="center" wrapText="1"/>
    </xf>
    <xf numFmtId="0" fontId="3" fillId="0" borderId="19" xfId="0" applyFont="1" applyBorder="1" applyAlignment="1">
      <alignment vertical="center"/>
    </xf>
    <xf numFmtId="0" fontId="3" fillId="4" borderId="3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0" fontId="10" fillId="0" borderId="19" xfId="0" applyFont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 wrapText="1"/>
    </xf>
    <xf numFmtId="0" fontId="10" fillId="0" borderId="19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790575</xdr:colOff>
      <xdr:row>0</xdr:row>
      <xdr:rowOff>133352</xdr:rowOff>
    </xdr:from>
    <xdr:to>
      <xdr:col>13</xdr:col>
      <xdr:colOff>238125</xdr:colOff>
      <xdr:row>0</xdr:row>
      <xdr:rowOff>981075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62125" y="133352"/>
          <a:ext cx="8553450" cy="84772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790575</xdr:colOff>
      <xdr:row>0</xdr:row>
      <xdr:rowOff>133351</xdr:rowOff>
    </xdr:from>
    <xdr:to>
      <xdr:col>12</xdr:col>
      <xdr:colOff>542925</xdr:colOff>
      <xdr:row>0</xdr:row>
      <xdr:rowOff>914400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0225" y="133351"/>
          <a:ext cx="8553450" cy="78104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66675</xdr:colOff>
      <xdr:row>0</xdr:row>
      <xdr:rowOff>114300</xdr:rowOff>
    </xdr:from>
    <xdr:to>
      <xdr:col>13</xdr:col>
      <xdr:colOff>314325</xdr:colOff>
      <xdr:row>0</xdr:row>
      <xdr:rowOff>981075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9475" y="114300"/>
          <a:ext cx="8553450" cy="86677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1581150</xdr:colOff>
      <xdr:row>0</xdr:row>
      <xdr:rowOff>28575</xdr:rowOff>
    </xdr:from>
    <xdr:to>
      <xdr:col>14</xdr:col>
      <xdr:colOff>0</xdr:colOff>
      <xdr:row>0</xdr:row>
      <xdr:rowOff>923925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4600" y="28575"/>
          <a:ext cx="8553450" cy="8953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  <pageSetUpPr fitToPage="1"/>
  </sheetPr>
  <dimension ref="A1:R37"/>
  <sheetViews>
    <sheetView workbookViewId="0">
      <selection sqref="A1:Q30"/>
    </sheetView>
  </sheetViews>
  <sheetFormatPr baseColWidth="10" defaultRowHeight="14.4" x14ac:dyDescent="0.3"/>
  <cols>
    <col min="1" max="1" width="3.88671875" customWidth="1"/>
    <col min="2" max="2" width="10.6640625" customWidth="1"/>
    <col min="3" max="3" width="22.6640625" customWidth="1"/>
    <col min="4" max="4" width="6.109375" customWidth="1"/>
    <col min="5" max="5" width="6.5546875" customWidth="1"/>
    <col min="6" max="6" width="7" customWidth="1"/>
    <col min="7" max="7" width="10.109375" customWidth="1"/>
    <col min="9" max="9" width="25.5546875" customWidth="1"/>
    <col min="12" max="12" width="13.5546875" customWidth="1"/>
    <col min="13" max="13" width="10.5546875" customWidth="1"/>
    <col min="16" max="16" width="8.88671875" customWidth="1"/>
    <col min="17" max="17" width="8.44140625" customWidth="1"/>
  </cols>
  <sheetData>
    <row r="1" spans="1:18" s="1" customFormat="1" ht="78" customHeight="1" x14ac:dyDescent="0.3">
      <c r="A1" s="147" t="s">
        <v>125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141"/>
    </row>
    <row r="2" spans="1:18" s="1" customFormat="1" ht="21.75" customHeight="1" x14ac:dyDescent="0.3">
      <c r="A2" s="148" t="s">
        <v>126</v>
      </c>
      <c r="B2" s="148"/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  <c r="P2" s="148"/>
      <c r="Q2" s="148"/>
      <c r="R2" s="142"/>
    </row>
    <row r="3" spans="1:18" s="1" customFormat="1" ht="14.25" customHeight="1" x14ac:dyDescent="0.3">
      <c r="A3" s="140"/>
      <c r="B3" s="140"/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0"/>
      <c r="O3" s="140"/>
      <c r="P3" s="140"/>
      <c r="Q3" s="140"/>
      <c r="R3" s="140"/>
    </row>
    <row r="4" spans="1:18" s="74" customFormat="1" ht="30" customHeight="1" x14ac:dyDescent="0.3">
      <c r="A4" s="149" t="s">
        <v>130</v>
      </c>
      <c r="B4" s="149"/>
      <c r="C4" s="149"/>
      <c r="D4" s="149"/>
      <c r="E4" s="149"/>
      <c r="F4" s="149"/>
      <c r="G4" s="149"/>
      <c r="H4" s="149"/>
      <c r="I4" s="149"/>
      <c r="J4" s="149"/>
      <c r="K4" s="149"/>
      <c r="L4" s="149"/>
      <c r="M4" s="149"/>
      <c r="N4" s="149"/>
      <c r="O4" s="149"/>
      <c r="P4" s="149"/>
      <c r="Q4" s="149"/>
      <c r="R4" s="144"/>
    </row>
    <row r="5" spans="1:18" ht="44.25" customHeight="1" x14ac:dyDescent="0.3">
      <c r="A5" s="39" t="s">
        <v>77</v>
      </c>
      <c r="B5" s="39" t="s">
        <v>16</v>
      </c>
      <c r="C5" s="150" t="s">
        <v>46</v>
      </c>
      <c r="D5" s="151"/>
      <c r="E5" s="151"/>
      <c r="F5" s="151"/>
      <c r="G5" s="152" t="s">
        <v>3</v>
      </c>
      <c r="H5" s="83" t="s">
        <v>5</v>
      </c>
      <c r="I5" s="152" t="s">
        <v>19</v>
      </c>
      <c r="J5" s="152" t="s">
        <v>4</v>
      </c>
      <c r="K5" s="153" t="s">
        <v>6</v>
      </c>
      <c r="L5" s="152" t="s">
        <v>7</v>
      </c>
      <c r="M5" s="152" t="s">
        <v>8</v>
      </c>
      <c r="N5" s="152" t="s">
        <v>9</v>
      </c>
      <c r="O5" s="152" t="s">
        <v>10</v>
      </c>
      <c r="P5" s="152" t="s">
        <v>11</v>
      </c>
      <c r="Q5" s="152" t="s">
        <v>14</v>
      </c>
    </row>
    <row r="6" spans="1:18" ht="12.75" customHeight="1" x14ac:dyDescent="0.3">
      <c r="A6" s="83"/>
      <c r="B6" s="82"/>
      <c r="C6" s="116" t="s">
        <v>118</v>
      </c>
      <c r="D6" s="116" t="s">
        <v>0</v>
      </c>
      <c r="E6" s="116" t="s">
        <v>1</v>
      </c>
      <c r="F6" s="116" t="s">
        <v>2</v>
      </c>
      <c r="G6" s="152"/>
      <c r="H6" s="83"/>
      <c r="I6" s="152"/>
      <c r="J6" s="152"/>
      <c r="K6" s="153"/>
      <c r="L6" s="152"/>
      <c r="M6" s="152"/>
      <c r="N6" s="152"/>
      <c r="O6" s="152"/>
      <c r="P6" s="152"/>
      <c r="Q6" s="152"/>
    </row>
    <row r="7" spans="1:18" x14ac:dyDescent="0.3">
      <c r="A7" s="35">
        <v>1</v>
      </c>
      <c r="B7" s="55" t="s">
        <v>78</v>
      </c>
      <c r="C7" s="86" t="s">
        <v>22</v>
      </c>
      <c r="D7" s="41">
        <v>39</v>
      </c>
      <c r="E7" s="41">
        <v>32</v>
      </c>
      <c r="F7" s="41">
        <v>41</v>
      </c>
      <c r="G7" s="41">
        <v>37</v>
      </c>
      <c r="H7" s="108">
        <v>64</v>
      </c>
      <c r="I7" s="117" t="s">
        <v>116</v>
      </c>
      <c r="J7" s="41">
        <v>20</v>
      </c>
      <c r="K7" s="108">
        <v>81</v>
      </c>
      <c r="L7" s="41">
        <v>80</v>
      </c>
      <c r="M7" s="41">
        <v>0</v>
      </c>
      <c r="N7" s="41">
        <v>5</v>
      </c>
      <c r="O7" s="41">
        <v>5</v>
      </c>
      <c r="P7" s="104">
        <v>0</v>
      </c>
      <c r="Q7" s="77">
        <f>SUM(P7,O7,N7,M7,L7,K7,H7)</f>
        <v>235</v>
      </c>
    </row>
    <row r="8" spans="1:18" x14ac:dyDescent="0.3">
      <c r="A8" s="35">
        <v>2</v>
      </c>
      <c r="B8" s="57" t="s">
        <v>81</v>
      </c>
      <c r="C8" s="56" t="s">
        <v>22</v>
      </c>
      <c r="D8" s="42">
        <v>39</v>
      </c>
      <c r="E8" s="42">
        <v>32</v>
      </c>
      <c r="F8" s="42">
        <v>41</v>
      </c>
      <c r="G8" s="42">
        <v>37</v>
      </c>
      <c r="H8" s="109">
        <v>64</v>
      </c>
      <c r="I8" s="15" t="s">
        <v>80</v>
      </c>
      <c r="J8" s="42">
        <v>40</v>
      </c>
      <c r="K8" s="109">
        <v>61</v>
      </c>
      <c r="L8" s="42">
        <v>80</v>
      </c>
      <c r="M8" s="42">
        <v>20</v>
      </c>
      <c r="N8" s="42">
        <v>5</v>
      </c>
      <c r="O8" s="42">
        <v>5</v>
      </c>
      <c r="P8" s="54">
        <v>0</v>
      </c>
      <c r="Q8" s="77">
        <f>SUM(P8,O8,N8,M8,L8,K8,H8)</f>
        <v>235</v>
      </c>
    </row>
    <row r="9" spans="1:18" x14ac:dyDescent="0.3">
      <c r="A9" s="35">
        <v>3</v>
      </c>
      <c r="B9" s="57" t="s">
        <v>82</v>
      </c>
      <c r="C9" s="56" t="s">
        <v>22</v>
      </c>
      <c r="D9" s="42">
        <v>39</v>
      </c>
      <c r="E9" s="42">
        <v>32</v>
      </c>
      <c r="F9" s="42">
        <v>41</v>
      </c>
      <c r="G9" s="42">
        <v>37</v>
      </c>
      <c r="H9" s="109">
        <v>64</v>
      </c>
      <c r="I9" s="15" t="s">
        <v>116</v>
      </c>
      <c r="J9" s="42">
        <v>20</v>
      </c>
      <c r="K9" s="109">
        <v>81</v>
      </c>
      <c r="L9" s="42">
        <v>60</v>
      </c>
      <c r="M9" s="42">
        <v>20</v>
      </c>
      <c r="N9" s="42">
        <v>5</v>
      </c>
      <c r="O9" s="42">
        <v>5</v>
      </c>
      <c r="P9" s="54">
        <v>0</v>
      </c>
      <c r="Q9" s="77">
        <f>SUM(P9,O9,N9,M9,L9,K9,H9)</f>
        <v>235</v>
      </c>
    </row>
    <row r="10" spans="1:18" x14ac:dyDescent="0.3">
      <c r="A10" s="35">
        <v>4</v>
      </c>
      <c r="B10" s="57" t="s">
        <v>83</v>
      </c>
      <c r="C10" s="56" t="s">
        <v>22</v>
      </c>
      <c r="D10" s="42">
        <v>39</v>
      </c>
      <c r="E10" s="42">
        <v>32</v>
      </c>
      <c r="F10" s="42">
        <v>41</v>
      </c>
      <c r="G10" s="42">
        <v>37</v>
      </c>
      <c r="H10" s="109">
        <v>64</v>
      </c>
      <c r="I10" s="15" t="s">
        <v>116</v>
      </c>
      <c r="J10" s="42">
        <v>20</v>
      </c>
      <c r="K10" s="109">
        <v>81</v>
      </c>
      <c r="L10" s="42">
        <v>80</v>
      </c>
      <c r="M10" s="42">
        <v>0</v>
      </c>
      <c r="N10" s="42">
        <v>5</v>
      </c>
      <c r="O10" s="42">
        <v>5</v>
      </c>
      <c r="P10" s="54">
        <v>0</v>
      </c>
      <c r="Q10" s="77">
        <f>SUM(P10,O10,N10,M10,L10,K10,H10)</f>
        <v>235</v>
      </c>
    </row>
    <row r="11" spans="1:18" x14ac:dyDescent="0.3">
      <c r="A11" s="35">
        <v>5</v>
      </c>
      <c r="B11" s="84" t="s">
        <v>84</v>
      </c>
      <c r="C11" s="6" t="s">
        <v>22</v>
      </c>
      <c r="D11" s="42">
        <v>39</v>
      </c>
      <c r="E11" s="42">
        <v>32</v>
      </c>
      <c r="F11" s="42">
        <v>41</v>
      </c>
      <c r="G11" s="42">
        <v>37</v>
      </c>
      <c r="H11" s="109">
        <v>64</v>
      </c>
      <c r="I11" s="11" t="s">
        <v>80</v>
      </c>
      <c r="J11" s="3">
        <v>40</v>
      </c>
      <c r="K11" s="109">
        <v>61</v>
      </c>
      <c r="L11" s="3">
        <v>80</v>
      </c>
      <c r="M11" s="3">
        <v>20</v>
      </c>
      <c r="N11" s="3">
        <v>5</v>
      </c>
      <c r="O11" s="3">
        <v>5</v>
      </c>
      <c r="P11" s="52">
        <v>0</v>
      </c>
      <c r="Q11" s="77">
        <f>SUM(P11,O11,N11,M11,L11,K11,H11)</f>
        <v>235</v>
      </c>
    </row>
    <row r="12" spans="1:18" x14ac:dyDescent="0.3">
      <c r="A12" s="35">
        <v>6</v>
      </c>
      <c r="B12" s="85" t="s">
        <v>21</v>
      </c>
      <c r="C12" s="10" t="s">
        <v>22</v>
      </c>
      <c r="D12" s="7">
        <v>39</v>
      </c>
      <c r="E12" s="7">
        <v>32</v>
      </c>
      <c r="F12" s="7">
        <v>41</v>
      </c>
      <c r="G12" s="51">
        <f>+(D12+E12+F12)/3</f>
        <v>37.333333333333336</v>
      </c>
      <c r="H12" s="110">
        <v>64</v>
      </c>
      <c r="I12" s="10" t="s">
        <v>86</v>
      </c>
      <c r="J12" s="7">
        <v>21</v>
      </c>
      <c r="K12" s="110">
        <v>80</v>
      </c>
      <c r="L12" s="7">
        <v>80</v>
      </c>
      <c r="M12" s="7">
        <v>0</v>
      </c>
      <c r="N12" s="7">
        <v>5</v>
      </c>
      <c r="O12" s="7">
        <v>5</v>
      </c>
      <c r="P12" s="87">
        <v>0</v>
      </c>
      <c r="Q12" s="79">
        <f>SUM(H12,K12,L12,M12,N12,O12,P12)</f>
        <v>234</v>
      </c>
    </row>
    <row r="13" spans="1:18" x14ac:dyDescent="0.3">
      <c r="A13" s="35">
        <v>7</v>
      </c>
      <c r="B13" s="48" t="s">
        <v>57</v>
      </c>
      <c r="C13" s="19" t="s">
        <v>56</v>
      </c>
      <c r="D13" s="20">
        <v>39</v>
      </c>
      <c r="E13" s="20">
        <v>32</v>
      </c>
      <c r="F13" s="20">
        <v>41</v>
      </c>
      <c r="G13" s="21">
        <v>37</v>
      </c>
      <c r="H13" s="111">
        <v>64</v>
      </c>
      <c r="I13" s="11" t="s">
        <v>86</v>
      </c>
      <c r="J13" s="20">
        <v>21</v>
      </c>
      <c r="K13" s="111">
        <v>80</v>
      </c>
      <c r="L13" s="20">
        <v>80</v>
      </c>
      <c r="M13" s="20">
        <v>0</v>
      </c>
      <c r="N13" s="20">
        <v>5</v>
      </c>
      <c r="O13" s="20">
        <v>5</v>
      </c>
      <c r="P13" s="22">
        <v>0</v>
      </c>
      <c r="Q13" s="78">
        <f>+H13+K13+L13+M13+N13+O13+P13</f>
        <v>234</v>
      </c>
    </row>
    <row r="14" spans="1:18" x14ac:dyDescent="0.3">
      <c r="A14" s="35">
        <v>8</v>
      </c>
      <c r="B14" s="6" t="s">
        <v>87</v>
      </c>
      <c r="C14" s="60" t="s">
        <v>22</v>
      </c>
      <c r="D14" s="41">
        <v>39</v>
      </c>
      <c r="E14" s="41">
        <v>32</v>
      </c>
      <c r="F14" s="41">
        <v>41</v>
      </c>
      <c r="G14" s="41">
        <v>37</v>
      </c>
      <c r="H14" s="109">
        <v>64</v>
      </c>
      <c r="I14" s="10" t="s">
        <v>80</v>
      </c>
      <c r="J14" s="3">
        <v>40</v>
      </c>
      <c r="K14" s="109">
        <v>61</v>
      </c>
      <c r="L14" s="3">
        <v>80</v>
      </c>
      <c r="M14" s="3">
        <v>10</v>
      </c>
      <c r="N14" s="3">
        <v>5</v>
      </c>
      <c r="O14" s="3">
        <v>5</v>
      </c>
      <c r="P14" s="52">
        <v>0</v>
      </c>
      <c r="Q14" s="77">
        <f>SUM(P14,O14,N14,M14,L14,K14,H14)</f>
        <v>225</v>
      </c>
    </row>
    <row r="15" spans="1:18" x14ac:dyDescent="0.3">
      <c r="A15" s="35">
        <v>9</v>
      </c>
      <c r="B15" s="44" t="s">
        <v>44</v>
      </c>
      <c r="C15" s="10" t="s">
        <v>22</v>
      </c>
      <c r="D15" s="7">
        <v>39</v>
      </c>
      <c r="E15" s="7">
        <v>32</v>
      </c>
      <c r="F15" s="7">
        <v>41</v>
      </c>
      <c r="G15" s="51">
        <f>+(D15+E15+F15)/3</f>
        <v>37.333333333333336</v>
      </c>
      <c r="H15" s="112">
        <v>64</v>
      </c>
      <c r="I15" s="31" t="s">
        <v>115</v>
      </c>
      <c r="J15" s="8">
        <v>38</v>
      </c>
      <c r="K15" s="112">
        <v>63</v>
      </c>
      <c r="L15" s="9">
        <v>80</v>
      </c>
      <c r="M15" s="8">
        <v>0</v>
      </c>
      <c r="N15" s="8">
        <v>5</v>
      </c>
      <c r="O15" s="8">
        <v>5</v>
      </c>
      <c r="P15" s="53">
        <v>0</v>
      </c>
      <c r="Q15" s="79">
        <f>SUM(H15,K15,L15,M15,N15,O15,P15)</f>
        <v>217</v>
      </c>
    </row>
    <row r="16" spans="1:18" x14ac:dyDescent="0.3">
      <c r="A16" s="35">
        <v>10</v>
      </c>
      <c r="B16" s="44" t="s">
        <v>45</v>
      </c>
      <c r="C16" s="65" t="s">
        <v>22</v>
      </c>
      <c r="D16" s="7">
        <v>39</v>
      </c>
      <c r="E16" s="7">
        <v>32</v>
      </c>
      <c r="F16" s="7">
        <v>41</v>
      </c>
      <c r="G16" s="51">
        <f>+(D16+E16+F16)/3</f>
        <v>37.333333333333336</v>
      </c>
      <c r="H16" s="112">
        <v>64</v>
      </c>
      <c r="I16" s="31" t="s">
        <v>115</v>
      </c>
      <c r="J16" s="8">
        <v>38</v>
      </c>
      <c r="K16" s="112">
        <v>63</v>
      </c>
      <c r="L16" s="9">
        <v>80</v>
      </c>
      <c r="M16" s="8">
        <v>0</v>
      </c>
      <c r="N16" s="8">
        <v>5</v>
      </c>
      <c r="O16" s="8">
        <v>5</v>
      </c>
      <c r="P16" s="53">
        <v>0</v>
      </c>
      <c r="Q16" s="79">
        <f>SUM(H16,K16,L16,M16,N16,O16,P16)</f>
        <v>217</v>
      </c>
    </row>
    <row r="17" spans="1:17" x14ac:dyDescent="0.3">
      <c r="A17" s="35">
        <v>11</v>
      </c>
      <c r="B17" s="64" t="s">
        <v>53</v>
      </c>
      <c r="C17" s="66" t="s">
        <v>54</v>
      </c>
      <c r="D17" s="32">
        <v>39</v>
      </c>
      <c r="E17" s="20">
        <v>32</v>
      </c>
      <c r="F17" s="20">
        <v>41</v>
      </c>
      <c r="G17" s="21">
        <f>+SUM(D17+E17+F17)/3</f>
        <v>37.333333333333336</v>
      </c>
      <c r="H17" s="113">
        <v>64</v>
      </c>
      <c r="I17" s="15" t="s">
        <v>80</v>
      </c>
      <c r="J17" s="23">
        <v>40</v>
      </c>
      <c r="K17" s="113">
        <v>61</v>
      </c>
      <c r="L17" s="23">
        <v>80</v>
      </c>
      <c r="M17" s="23">
        <v>0</v>
      </c>
      <c r="N17" s="23">
        <v>5</v>
      </c>
      <c r="O17" s="23">
        <v>5</v>
      </c>
      <c r="P17" s="24">
        <v>0</v>
      </c>
      <c r="Q17" s="78">
        <f>+H17+K17+L17+M17+N17+O17+P17</f>
        <v>215</v>
      </c>
    </row>
    <row r="18" spans="1:17" x14ac:dyDescent="0.3">
      <c r="A18" s="35">
        <v>12</v>
      </c>
      <c r="B18" s="38" t="s">
        <v>55</v>
      </c>
      <c r="C18" s="19" t="s">
        <v>56</v>
      </c>
      <c r="D18" s="20">
        <v>39</v>
      </c>
      <c r="E18" s="20">
        <v>32</v>
      </c>
      <c r="F18" s="20">
        <v>41</v>
      </c>
      <c r="G18" s="21">
        <f>+SUM(D18+E18+F18)/3</f>
        <v>37.333333333333336</v>
      </c>
      <c r="H18" s="113">
        <v>64</v>
      </c>
      <c r="I18" s="15" t="s">
        <v>116</v>
      </c>
      <c r="J18" s="23">
        <v>20</v>
      </c>
      <c r="K18" s="113">
        <v>81</v>
      </c>
      <c r="L18" s="23">
        <v>60</v>
      </c>
      <c r="M18" s="23">
        <v>0</v>
      </c>
      <c r="N18" s="23">
        <v>5</v>
      </c>
      <c r="O18" s="23">
        <v>5</v>
      </c>
      <c r="P18" s="24">
        <v>0</v>
      </c>
      <c r="Q18" s="78">
        <f>+H18+K18+L18+M18+N18+O18+P18</f>
        <v>215</v>
      </c>
    </row>
    <row r="19" spans="1:17" x14ac:dyDescent="0.3">
      <c r="A19" s="35">
        <v>13</v>
      </c>
      <c r="B19" s="37" t="s">
        <v>59</v>
      </c>
      <c r="C19" s="33" t="s">
        <v>54</v>
      </c>
      <c r="D19" s="27">
        <v>39</v>
      </c>
      <c r="E19" s="27">
        <v>32</v>
      </c>
      <c r="F19" s="27">
        <v>41</v>
      </c>
      <c r="G19" s="28">
        <f>+SUM(D19+E19+F19)/3</f>
        <v>37.333333333333336</v>
      </c>
      <c r="H19" s="113">
        <v>64</v>
      </c>
      <c r="I19" s="15" t="s">
        <v>80</v>
      </c>
      <c r="J19" s="29">
        <v>40</v>
      </c>
      <c r="K19" s="113">
        <v>61</v>
      </c>
      <c r="L19" s="29">
        <v>60</v>
      </c>
      <c r="M19" s="29">
        <v>20</v>
      </c>
      <c r="N19" s="29">
        <v>5</v>
      </c>
      <c r="O19" s="29">
        <v>5</v>
      </c>
      <c r="P19" s="30">
        <v>0</v>
      </c>
      <c r="Q19" s="78">
        <f>+H19+K19+L19+M19+N19+O19+P19</f>
        <v>215</v>
      </c>
    </row>
    <row r="20" spans="1:17" x14ac:dyDescent="0.3">
      <c r="A20" s="35">
        <v>14</v>
      </c>
      <c r="B20" s="61" t="s">
        <v>79</v>
      </c>
      <c r="C20" s="62" t="s">
        <v>22</v>
      </c>
      <c r="D20" s="49">
        <v>39</v>
      </c>
      <c r="E20" s="41">
        <v>32</v>
      </c>
      <c r="F20" s="41">
        <v>41</v>
      </c>
      <c r="G20" s="41">
        <v>37</v>
      </c>
      <c r="H20" s="109">
        <v>64</v>
      </c>
      <c r="I20" s="15" t="s">
        <v>80</v>
      </c>
      <c r="J20" s="42">
        <v>40</v>
      </c>
      <c r="K20" s="109">
        <v>61</v>
      </c>
      <c r="L20" s="42">
        <v>80</v>
      </c>
      <c r="M20" s="42">
        <v>0</v>
      </c>
      <c r="N20" s="42">
        <v>5</v>
      </c>
      <c r="O20" s="42">
        <v>5</v>
      </c>
      <c r="P20" s="54">
        <v>0</v>
      </c>
      <c r="Q20" s="77">
        <f>SUM(P20,O20,N20,M20,L20,K20,H20)</f>
        <v>215</v>
      </c>
    </row>
    <row r="21" spans="1:17" x14ac:dyDescent="0.3">
      <c r="A21" s="35">
        <v>15</v>
      </c>
      <c r="B21" s="6" t="s">
        <v>88</v>
      </c>
      <c r="C21" s="59" t="s">
        <v>22</v>
      </c>
      <c r="D21" s="42">
        <v>39</v>
      </c>
      <c r="E21" s="42">
        <v>32</v>
      </c>
      <c r="F21" s="42">
        <v>41</v>
      </c>
      <c r="G21" s="41">
        <v>37</v>
      </c>
      <c r="H21" s="109">
        <v>64</v>
      </c>
      <c r="I21" s="11" t="s">
        <v>80</v>
      </c>
      <c r="J21" s="3">
        <v>40</v>
      </c>
      <c r="K21" s="109">
        <v>61</v>
      </c>
      <c r="L21" s="3">
        <v>80</v>
      </c>
      <c r="M21" s="3">
        <v>0</v>
      </c>
      <c r="N21" s="3">
        <v>5</v>
      </c>
      <c r="O21" s="3">
        <v>5</v>
      </c>
      <c r="P21" s="52">
        <v>0</v>
      </c>
      <c r="Q21" s="77">
        <f>SUM(P21,O21,N21,M21,L21,K21,H21)</f>
        <v>215</v>
      </c>
    </row>
    <row r="22" spans="1:17" x14ac:dyDescent="0.3">
      <c r="A22" s="35">
        <v>16</v>
      </c>
      <c r="B22" s="36" t="s">
        <v>58</v>
      </c>
      <c r="C22" s="19" t="s">
        <v>56</v>
      </c>
      <c r="D22" s="23">
        <v>39</v>
      </c>
      <c r="E22" s="23">
        <v>32</v>
      </c>
      <c r="F22" s="23">
        <v>41</v>
      </c>
      <c r="G22" s="21">
        <f>+SUM(D22+E22+F22)/3</f>
        <v>37.333333333333336</v>
      </c>
      <c r="H22" s="113">
        <v>64</v>
      </c>
      <c r="I22" s="11" t="s">
        <v>86</v>
      </c>
      <c r="J22" s="23">
        <v>21</v>
      </c>
      <c r="K22" s="113">
        <v>80</v>
      </c>
      <c r="L22" s="23">
        <v>60</v>
      </c>
      <c r="M22" s="23">
        <v>0</v>
      </c>
      <c r="N22" s="23">
        <v>5</v>
      </c>
      <c r="O22" s="23">
        <v>5</v>
      </c>
      <c r="P22" s="24">
        <v>0</v>
      </c>
      <c r="Q22" s="78">
        <f>+H22+K22+L22+M22+N22+O22+P22</f>
        <v>214</v>
      </c>
    </row>
    <row r="23" spans="1:17" x14ac:dyDescent="0.3">
      <c r="A23" s="35">
        <v>17</v>
      </c>
      <c r="B23" s="6" t="s">
        <v>85</v>
      </c>
      <c r="C23" s="59" t="s">
        <v>22</v>
      </c>
      <c r="D23" s="42">
        <v>39</v>
      </c>
      <c r="E23" s="42">
        <v>32</v>
      </c>
      <c r="F23" s="42">
        <v>41</v>
      </c>
      <c r="G23" s="41">
        <v>37</v>
      </c>
      <c r="H23" s="109">
        <v>64</v>
      </c>
      <c r="I23" s="11" t="s">
        <v>86</v>
      </c>
      <c r="J23" s="3">
        <v>21</v>
      </c>
      <c r="K23" s="109">
        <v>80</v>
      </c>
      <c r="L23" s="42">
        <v>60</v>
      </c>
      <c r="M23" s="3">
        <v>0</v>
      </c>
      <c r="N23" s="3">
        <v>5</v>
      </c>
      <c r="O23" s="3">
        <v>5</v>
      </c>
      <c r="P23" s="52">
        <v>0</v>
      </c>
      <c r="Q23" s="77">
        <f>SUM(P23,O23,N23,M23,L23,K23,H23)</f>
        <v>214</v>
      </c>
    </row>
    <row r="24" spans="1:17" s="70" customFormat="1" x14ac:dyDescent="0.3">
      <c r="A24" s="35">
        <v>18</v>
      </c>
      <c r="B24" s="68" t="s">
        <v>60</v>
      </c>
      <c r="C24" s="69" t="s">
        <v>61</v>
      </c>
      <c r="D24" s="29">
        <v>48</v>
      </c>
      <c r="E24" s="29">
        <v>68</v>
      </c>
      <c r="F24" s="29">
        <v>54</v>
      </c>
      <c r="G24" s="28">
        <f>+SUM(D24+E24+F24)/3</f>
        <v>56.666666666666664</v>
      </c>
      <c r="H24" s="113">
        <v>44</v>
      </c>
      <c r="I24" s="11" t="s">
        <v>86</v>
      </c>
      <c r="J24" s="29">
        <v>33</v>
      </c>
      <c r="K24" s="113">
        <v>68</v>
      </c>
      <c r="L24" s="43">
        <v>60</v>
      </c>
      <c r="M24" s="29">
        <v>20</v>
      </c>
      <c r="N24" s="29">
        <v>5</v>
      </c>
      <c r="O24" s="29">
        <v>5</v>
      </c>
      <c r="P24" s="30">
        <v>0</v>
      </c>
      <c r="Q24" s="78">
        <f>+H24+K24+L24+M24+N24+O24+P24</f>
        <v>202</v>
      </c>
    </row>
    <row r="25" spans="1:17" x14ac:dyDescent="0.3">
      <c r="A25" s="35">
        <v>19</v>
      </c>
      <c r="B25" s="6" t="s">
        <v>90</v>
      </c>
      <c r="C25" s="60" t="s">
        <v>24</v>
      </c>
      <c r="D25" s="3">
        <v>48</v>
      </c>
      <c r="E25" s="3">
        <v>69</v>
      </c>
      <c r="F25" s="3">
        <v>54</v>
      </c>
      <c r="G25" s="2">
        <f>+(D25+E25+F25)/3</f>
        <v>57</v>
      </c>
      <c r="H25" s="109">
        <v>44</v>
      </c>
      <c r="I25" s="63" t="s">
        <v>91</v>
      </c>
      <c r="J25" s="3">
        <v>33</v>
      </c>
      <c r="K25" s="109">
        <v>68</v>
      </c>
      <c r="L25" s="42">
        <v>80</v>
      </c>
      <c r="M25" s="3">
        <v>0</v>
      </c>
      <c r="N25" s="3">
        <v>5</v>
      </c>
      <c r="O25" s="3">
        <v>5</v>
      </c>
      <c r="P25" s="52">
        <v>0</v>
      </c>
      <c r="Q25" s="77">
        <f>SUM(P25,O25,N25,M25,L25,K25,H25)</f>
        <v>202</v>
      </c>
    </row>
    <row r="26" spans="1:17" x14ac:dyDescent="0.3">
      <c r="A26" s="35">
        <v>20</v>
      </c>
      <c r="B26" s="47" t="s">
        <v>62</v>
      </c>
      <c r="C26" s="33" t="s">
        <v>54</v>
      </c>
      <c r="D26" s="27">
        <v>39</v>
      </c>
      <c r="E26" s="27">
        <v>32</v>
      </c>
      <c r="F26" s="27">
        <v>41</v>
      </c>
      <c r="G26" s="50">
        <f>+SUM(D26+E26+F26)/3</f>
        <v>37.333333333333336</v>
      </c>
      <c r="H26" s="111">
        <v>64</v>
      </c>
      <c r="I26" s="15" t="s">
        <v>80</v>
      </c>
      <c r="J26" s="27">
        <v>40</v>
      </c>
      <c r="K26" s="111">
        <v>61</v>
      </c>
      <c r="L26" s="76">
        <v>40</v>
      </c>
      <c r="M26" s="27">
        <v>20</v>
      </c>
      <c r="N26" s="27">
        <v>5</v>
      </c>
      <c r="O26" s="27">
        <v>5</v>
      </c>
      <c r="P26" s="105">
        <v>0</v>
      </c>
      <c r="Q26" s="78">
        <f>+H26+K26+L26+M26+N26+O26+P26</f>
        <v>195</v>
      </c>
    </row>
    <row r="27" spans="1:17" x14ac:dyDescent="0.3">
      <c r="A27" s="35">
        <v>21</v>
      </c>
      <c r="B27" s="58" t="s">
        <v>89</v>
      </c>
      <c r="C27" s="60" t="s">
        <v>32</v>
      </c>
      <c r="D27" s="3">
        <v>42</v>
      </c>
      <c r="E27" s="3">
        <v>59</v>
      </c>
      <c r="F27" s="3">
        <v>80</v>
      </c>
      <c r="G27" s="3">
        <v>60</v>
      </c>
      <c r="H27" s="109">
        <v>41</v>
      </c>
      <c r="I27" s="10" t="s">
        <v>86</v>
      </c>
      <c r="J27" s="3">
        <v>23</v>
      </c>
      <c r="K27" s="109">
        <v>78</v>
      </c>
      <c r="L27" s="42">
        <v>60</v>
      </c>
      <c r="M27" s="3">
        <v>0</v>
      </c>
      <c r="N27" s="3">
        <v>5</v>
      </c>
      <c r="O27" s="3">
        <v>5</v>
      </c>
      <c r="P27" s="52">
        <v>0</v>
      </c>
      <c r="Q27" s="77">
        <f>SUM(P27,O27,N27,M27,L27,K27,H27)</f>
        <v>189</v>
      </c>
    </row>
    <row r="28" spans="1:17" x14ac:dyDescent="0.3">
      <c r="A28" s="35">
        <v>22</v>
      </c>
      <c r="B28" s="37" t="s">
        <v>63</v>
      </c>
      <c r="C28" s="26" t="s">
        <v>54</v>
      </c>
      <c r="D28" s="29">
        <v>39</v>
      </c>
      <c r="E28" s="29">
        <v>32</v>
      </c>
      <c r="F28" s="29">
        <v>41</v>
      </c>
      <c r="G28" s="50">
        <f>+SUM(D28+E28+F28)/3</f>
        <v>37.333333333333336</v>
      </c>
      <c r="H28" s="113">
        <v>64</v>
      </c>
      <c r="I28" s="15" t="s">
        <v>116</v>
      </c>
      <c r="J28" s="23">
        <v>20</v>
      </c>
      <c r="K28" s="113">
        <v>81</v>
      </c>
      <c r="L28" s="43">
        <v>20</v>
      </c>
      <c r="M28" s="23">
        <v>0</v>
      </c>
      <c r="N28" s="23">
        <v>5</v>
      </c>
      <c r="O28" s="23">
        <v>5</v>
      </c>
      <c r="P28" s="24">
        <v>0</v>
      </c>
      <c r="Q28" s="78">
        <f>+H28+K28+L28+M28+N28+O28+P28</f>
        <v>175</v>
      </c>
    </row>
    <row r="29" spans="1:17" x14ac:dyDescent="0.3">
      <c r="A29" s="35">
        <v>23</v>
      </c>
      <c r="B29" s="96" t="s">
        <v>64</v>
      </c>
      <c r="C29" s="97" t="s">
        <v>61</v>
      </c>
      <c r="D29" s="98">
        <v>48</v>
      </c>
      <c r="E29" s="98">
        <v>68</v>
      </c>
      <c r="F29" s="98">
        <v>54</v>
      </c>
      <c r="G29" s="99">
        <f>+SUM(D29+E29+F29)/3</f>
        <v>56.666666666666664</v>
      </c>
      <c r="H29" s="114">
        <v>44</v>
      </c>
      <c r="I29" s="100" t="s">
        <v>115</v>
      </c>
      <c r="J29" s="98">
        <v>77</v>
      </c>
      <c r="K29" s="114">
        <v>24</v>
      </c>
      <c r="L29" s="98">
        <v>60</v>
      </c>
      <c r="M29" s="98">
        <v>0</v>
      </c>
      <c r="N29" s="98">
        <v>5</v>
      </c>
      <c r="O29" s="98">
        <v>5</v>
      </c>
      <c r="P29" s="106">
        <v>0</v>
      </c>
      <c r="Q29" s="78">
        <f>+H29+K29+L29+M29+N29+O29+P29</f>
        <v>138</v>
      </c>
    </row>
    <row r="30" spans="1:17" s="72" customFormat="1" x14ac:dyDescent="0.3">
      <c r="A30" s="35">
        <v>24</v>
      </c>
      <c r="B30" s="101" t="s">
        <v>23</v>
      </c>
      <c r="C30" s="102" t="s">
        <v>24</v>
      </c>
      <c r="D30" s="35">
        <v>48</v>
      </c>
      <c r="E30" s="35">
        <v>69</v>
      </c>
      <c r="F30" s="35">
        <v>54</v>
      </c>
      <c r="G30" s="103">
        <f>+(D30+E30+F30)/3</f>
        <v>57</v>
      </c>
      <c r="H30" s="115">
        <v>44</v>
      </c>
      <c r="I30" s="102" t="s">
        <v>86</v>
      </c>
      <c r="J30" s="35">
        <v>33</v>
      </c>
      <c r="K30" s="115">
        <v>68</v>
      </c>
      <c r="L30" s="75">
        <v>0</v>
      </c>
      <c r="M30" s="35">
        <v>0</v>
      </c>
      <c r="N30" s="35">
        <v>5</v>
      </c>
      <c r="O30" s="35">
        <v>5</v>
      </c>
      <c r="P30" s="107">
        <v>0</v>
      </c>
      <c r="Q30" s="79">
        <f>SUM(H30,K30,L30,M30,N30,O30,P30)</f>
        <v>122</v>
      </c>
    </row>
    <row r="31" spans="1:17" x14ac:dyDescent="0.3">
      <c r="A31" s="89"/>
      <c r="B31" s="90"/>
      <c r="C31" s="90"/>
      <c r="D31" s="89"/>
      <c r="E31" s="89"/>
      <c r="F31" s="89"/>
      <c r="G31" s="89"/>
      <c r="H31" s="89"/>
      <c r="I31" s="90"/>
      <c r="J31" s="89"/>
      <c r="K31" s="89"/>
      <c r="L31" s="89"/>
      <c r="M31" s="89"/>
      <c r="N31" s="89"/>
      <c r="O31" s="89"/>
      <c r="P31" s="89"/>
      <c r="Q31" s="91"/>
    </row>
    <row r="32" spans="1:17" s="72" customFormat="1" x14ac:dyDescent="0.3">
      <c r="A32" s="89"/>
      <c r="B32" s="92"/>
      <c r="C32" s="92"/>
      <c r="D32" s="93"/>
      <c r="E32" s="93"/>
      <c r="F32" s="93"/>
      <c r="G32" s="94"/>
      <c r="H32" s="93"/>
      <c r="I32" s="90"/>
      <c r="J32" s="93"/>
      <c r="K32" s="93"/>
      <c r="L32" s="93"/>
      <c r="M32" s="93"/>
      <c r="N32" s="93"/>
      <c r="O32" s="93"/>
      <c r="P32" s="93"/>
      <c r="Q32" s="93"/>
    </row>
    <row r="33" spans="1:17" x14ac:dyDescent="0.3">
      <c r="A33" s="89"/>
      <c r="B33" s="92"/>
      <c r="C33" s="95"/>
      <c r="D33" s="93"/>
      <c r="E33" s="93"/>
      <c r="F33" s="93"/>
      <c r="G33" s="94"/>
      <c r="H33" s="93"/>
      <c r="I33" s="90"/>
      <c r="J33" s="93"/>
      <c r="K33" s="93"/>
      <c r="L33" s="93"/>
      <c r="M33" s="93"/>
      <c r="N33" s="93"/>
      <c r="O33" s="93"/>
      <c r="P33" s="93"/>
      <c r="Q33" s="93"/>
    </row>
    <row r="34" spans="1:17" x14ac:dyDescent="0.3">
      <c r="A34" s="89"/>
      <c r="B34" s="92"/>
      <c r="C34" s="95"/>
      <c r="D34" s="93"/>
      <c r="E34" s="93"/>
      <c r="F34" s="93"/>
      <c r="G34" s="94"/>
      <c r="H34" s="93"/>
      <c r="I34" s="90"/>
      <c r="J34" s="93"/>
      <c r="K34" s="93"/>
      <c r="L34" s="93"/>
      <c r="M34" s="93"/>
      <c r="N34" s="93"/>
      <c r="O34" s="93"/>
      <c r="P34" s="93"/>
      <c r="Q34" s="93"/>
    </row>
    <row r="35" spans="1:17" s="72" customFormat="1" x14ac:dyDescent="0.3">
      <c r="A35" s="89"/>
      <c r="B35" s="92"/>
      <c r="C35" s="92"/>
      <c r="D35" s="93"/>
      <c r="E35" s="93"/>
      <c r="F35" s="93"/>
      <c r="G35" s="94"/>
      <c r="H35" s="93"/>
      <c r="I35" s="90"/>
      <c r="J35" s="93"/>
      <c r="K35" s="93"/>
      <c r="L35" s="93"/>
      <c r="M35" s="93"/>
      <c r="N35" s="93"/>
      <c r="O35" s="93"/>
      <c r="P35" s="93"/>
      <c r="Q35" s="93"/>
    </row>
    <row r="36" spans="1:17" x14ac:dyDescent="0.3">
      <c r="A36" s="89"/>
      <c r="B36" s="92"/>
      <c r="C36" s="95"/>
      <c r="D36" s="93"/>
      <c r="E36" s="93"/>
      <c r="F36" s="93"/>
      <c r="G36" s="94"/>
      <c r="H36" s="93"/>
      <c r="I36" s="90"/>
      <c r="J36" s="93"/>
      <c r="K36" s="93"/>
      <c r="L36" s="93"/>
      <c r="M36" s="93"/>
      <c r="N36" s="93"/>
      <c r="O36" s="93"/>
      <c r="P36" s="93"/>
      <c r="Q36" s="93"/>
    </row>
    <row r="37" spans="1:17" x14ac:dyDescent="0.3">
      <c r="A37" s="89"/>
      <c r="B37" s="92"/>
      <c r="C37" s="92"/>
      <c r="D37" s="93"/>
      <c r="E37" s="93"/>
      <c r="F37" s="93"/>
      <c r="G37" s="93"/>
      <c r="H37" s="93"/>
      <c r="I37" s="90"/>
      <c r="J37" s="93"/>
      <c r="K37" s="93"/>
      <c r="L37" s="93"/>
      <c r="M37" s="93"/>
      <c r="N37" s="93"/>
      <c r="O37" s="93"/>
      <c r="P37" s="93"/>
      <c r="Q37" s="94"/>
    </row>
  </sheetData>
  <sheetProtection algorithmName="SHA-512" hashValue="wFDCsRRIiEzFsHKws3+IE7wuvw8/FWe1pMt+XIFQWiqhv6mNDhyRBW1wOjXf7boTdKI2HFBjQtgjqm6fcr9s2Q==" saltValue="WaH7KDtjOmi2DGisPX5aGQ==" spinCount="100000" sheet="1" formatCells="0" formatColumns="0" formatRows="0" insertColumns="0" insertRows="0" insertHyperlinks="0" deleteColumns="0" deleteRows="0" sort="0" autoFilter="0" pivotTables="0"/>
  <sortState ref="A5:R34">
    <sortCondition descending="1" ref="Q34"/>
  </sortState>
  <mergeCells count="14">
    <mergeCell ref="A1:Q1"/>
    <mergeCell ref="A2:Q2"/>
    <mergeCell ref="A4:Q4"/>
    <mergeCell ref="C5:F5"/>
    <mergeCell ref="G5:G6"/>
    <mergeCell ref="I5:I6"/>
    <mergeCell ref="J5:J6"/>
    <mergeCell ref="K5:K6"/>
    <mergeCell ref="Q5:Q6"/>
    <mergeCell ref="L5:L6"/>
    <mergeCell ref="M5:M6"/>
    <mergeCell ref="N5:N6"/>
    <mergeCell ref="O5:O6"/>
    <mergeCell ref="P5:P6"/>
  </mergeCells>
  <pageMargins left="0.23622047244094491" right="0.23622047244094491" top="0.74803149606299213" bottom="0.74803149606299213" header="0.31496062992125984" footer="0.31496062992125984"/>
  <pageSetup scale="10" fitToHeight="0" orientation="landscape" r:id="rId1"/>
  <headerFooter>
    <oddFooter>&amp;CEstrella 345 c/ Chile 1° Piso, Asunción. Paraguay -  Teléfono +595 21 440 007&amp;R&amp;G</oddFooter>
  </headerFooter>
  <ignoredErrors>
    <ignoredError sqref="Q22:Q27" formula="1"/>
  </ignoredErrors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499984740745262"/>
    <pageSetUpPr fitToPage="1"/>
  </sheetPr>
  <dimension ref="A1:R9"/>
  <sheetViews>
    <sheetView workbookViewId="0">
      <selection activeCell="C5" sqref="C5"/>
    </sheetView>
  </sheetViews>
  <sheetFormatPr baseColWidth="10" defaultColWidth="11.44140625" defaultRowHeight="13.8" x14ac:dyDescent="0.3"/>
  <cols>
    <col min="1" max="1" width="3.6640625" style="12" customWidth="1"/>
    <col min="2" max="2" width="11.44140625" style="1"/>
    <col min="3" max="3" width="23.44140625" style="1" customWidth="1"/>
    <col min="4" max="4" width="10.33203125" style="1" customWidth="1"/>
    <col min="5" max="5" width="9.88671875" style="1" customWidth="1"/>
    <col min="6" max="6" width="11.44140625" style="1"/>
    <col min="7" max="7" width="16.44140625" style="1" customWidth="1"/>
    <col min="8" max="8" width="11.44140625" style="1"/>
    <col min="9" max="9" width="11.6640625" style="1" customWidth="1"/>
    <col min="10" max="10" width="14.5546875" style="1" customWidth="1"/>
    <col min="11" max="16384" width="11.44140625" style="1"/>
  </cols>
  <sheetData>
    <row r="1" spans="1:18" ht="78" customHeight="1" x14ac:dyDescent="0.3">
      <c r="A1" s="147" t="s">
        <v>125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1"/>
      <c r="Q1" s="141"/>
      <c r="R1" s="141"/>
    </row>
    <row r="2" spans="1:18" ht="21.75" customHeight="1" x14ac:dyDescent="0.3">
      <c r="A2" s="148" t="s">
        <v>126</v>
      </c>
      <c r="B2" s="148"/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  <c r="P2" s="142"/>
      <c r="Q2" s="142"/>
      <c r="R2" s="142"/>
    </row>
    <row r="3" spans="1:18" ht="14.25" customHeight="1" x14ac:dyDescent="0.3">
      <c r="A3" s="140"/>
      <c r="B3" s="140"/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0"/>
      <c r="O3" s="140"/>
      <c r="P3" s="140"/>
      <c r="Q3" s="140"/>
      <c r="R3" s="140"/>
    </row>
    <row r="4" spans="1:18" ht="30" customHeight="1" x14ac:dyDescent="0.3">
      <c r="A4" s="154" t="s">
        <v>129</v>
      </c>
      <c r="B4" s="154"/>
      <c r="C4" s="154"/>
      <c r="D4" s="154"/>
      <c r="E4" s="154"/>
      <c r="F4" s="154"/>
      <c r="G4" s="154"/>
      <c r="H4" s="154"/>
      <c r="I4" s="154"/>
      <c r="J4" s="154"/>
      <c r="K4" s="154"/>
      <c r="L4" s="154"/>
      <c r="M4" s="154"/>
      <c r="N4" s="154"/>
      <c r="O4" s="154"/>
      <c r="P4" s="143"/>
      <c r="Q4" s="143"/>
      <c r="R4" s="143"/>
    </row>
    <row r="5" spans="1:18" ht="45.75" customHeight="1" x14ac:dyDescent="0.3">
      <c r="A5" s="39" t="s">
        <v>77</v>
      </c>
      <c r="B5" s="39" t="s">
        <v>16</v>
      </c>
      <c r="C5" s="40" t="s">
        <v>15</v>
      </c>
      <c r="D5" s="39" t="s">
        <v>20</v>
      </c>
      <c r="E5" s="40" t="s">
        <v>25</v>
      </c>
      <c r="F5" s="39" t="s">
        <v>5</v>
      </c>
      <c r="G5" s="39" t="s">
        <v>50</v>
      </c>
      <c r="H5" s="4" t="s">
        <v>4</v>
      </c>
      <c r="I5" s="39" t="s">
        <v>6</v>
      </c>
      <c r="J5" s="39" t="s">
        <v>7</v>
      </c>
      <c r="K5" s="39" t="s">
        <v>8</v>
      </c>
      <c r="L5" s="39" t="s">
        <v>9</v>
      </c>
      <c r="M5" s="39" t="s">
        <v>10</v>
      </c>
      <c r="N5" s="39" t="s">
        <v>11</v>
      </c>
      <c r="O5" s="39" t="s">
        <v>14</v>
      </c>
    </row>
    <row r="6" spans="1:18" x14ac:dyDescent="0.3">
      <c r="A6" s="35">
        <v>1</v>
      </c>
      <c r="B6" s="13" t="s">
        <v>48</v>
      </c>
      <c r="C6" s="10" t="s">
        <v>22</v>
      </c>
      <c r="D6" s="7" t="s">
        <v>0</v>
      </c>
      <c r="E6" s="7">
        <v>39</v>
      </c>
      <c r="F6" s="118">
        <v>262</v>
      </c>
      <c r="G6" s="18" t="s">
        <v>93</v>
      </c>
      <c r="H6" s="7">
        <v>20</v>
      </c>
      <c r="I6" s="110">
        <v>81</v>
      </c>
      <c r="J6" s="7">
        <v>40</v>
      </c>
      <c r="K6" s="7">
        <v>40</v>
      </c>
      <c r="L6" s="7">
        <v>10</v>
      </c>
      <c r="M6" s="7">
        <v>10</v>
      </c>
      <c r="N6" s="7">
        <v>0</v>
      </c>
      <c r="O6" s="80">
        <f>SUM(F6,I6,J6,K6,L6,M6,N6)</f>
        <v>443</v>
      </c>
    </row>
    <row r="7" spans="1:18" x14ac:dyDescent="0.3">
      <c r="A7" s="35">
        <v>2</v>
      </c>
      <c r="B7" s="14" t="s">
        <v>31</v>
      </c>
      <c r="C7" s="15" t="s">
        <v>32</v>
      </c>
      <c r="D7" s="9" t="s">
        <v>0</v>
      </c>
      <c r="E7" s="9">
        <v>42</v>
      </c>
      <c r="F7" s="112">
        <v>259</v>
      </c>
      <c r="G7" s="18" t="s">
        <v>93</v>
      </c>
      <c r="H7" s="9">
        <v>27</v>
      </c>
      <c r="I7" s="112">
        <v>74</v>
      </c>
      <c r="J7" s="9">
        <v>40</v>
      </c>
      <c r="K7" s="9">
        <v>40</v>
      </c>
      <c r="L7" s="9">
        <v>10</v>
      </c>
      <c r="M7" s="9">
        <v>10</v>
      </c>
      <c r="N7" s="9">
        <v>0</v>
      </c>
      <c r="O7" s="80">
        <f>SUM(F7,I7,J7,K7,L7,M7,N7)</f>
        <v>433</v>
      </c>
    </row>
    <row r="8" spans="1:18" x14ac:dyDescent="0.3">
      <c r="A8" s="35">
        <v>3</v>
      </c>
      <c r="B8" s="14" t="s">
        <v>92</v>
      </c>
      <c r="C8" s="15" t="s">
        <v>32</v>
      </c>
      <c r="D8" s="9" t="s">
        <v>0</v>
      </c>
      <c r="E8" s="9">
        <v>42</v>
      </c>
      <c r="F8" s="112">
        <v>259</v>
      </c>
      <c r="G8" s="25" t="s">
        <v>93</v>
      </c>
      <c r="H8" s="9">
        <v>27</v>
      </c>
      <c r="I8" s="112">
        <v>74</v>
      </c>
      <c r="J8" s="9">
        <v>40</v>
      </c>
      <c r="K8" s="9">
        <v>40</v>
      </c>
      <c r="L8" s="9">
        <v>10</v>
      </c>
      <c r="M8" s="9">
        <v>10</v>
      </c>
      <c r="N8" s="9">
        <v>0</v>
      </c>
      <c r="O8" s="80">
        <f>SUM(N8,M8,L8,K8,J8,I8,F8)</f>
        <v>433</v>
      </c>
    </row>
    <row r="9" spans="1:18" x14ac:dyDescent="0.3">
      <c r="A9" s="35">
        <v>4</v>
      </c>
      <c r="B9" s="14" t="s">
        <v>39</v>
      </c>
      <c r="C9" s="15" t="s">
        <v>32</v>
      </c>
      <c r="D9" s="9" t="s">
        <v>0</v>
      </c>
      <c r="E9" s="9">
        <v>42</v>
      </c>
      <c r="F9" s="112">
        <v>259</v>
      </c>
      <c r="G9" s="18" t="s">
        <v>93</v>
      </c>
      <c r="H9" s="9">
        <v>27</v>
      </c>
      <c r="I9" s="112">
        <v>74</v>
      </c>
      <c r="J9" s="9">
        <v>40</v>
      </c>
      <c r="K9" s="9">
        <v>0</v>
      </c>
      <c r="L9" s="9">
        <v>10</v>
      </c>
      <c r="M9" s="9">
        <v>10</v>
      </c>
      <c r="N9" s="9">
        <v>0</v>
      </c>
      <c r="O9" s="80">
        <f>SUM(F9,I9,J9,K9,L9,M9,N9)</f>
        <v>393</v>
      </c>
    </row>
  </sheetData>
  <sheetProtection algorithmName="SHA-512" hashValue="HZ1lMam4yKpyjRdRVYLdNx3WCHgacNcRa5yygdUa092gkvjtk8pK01CnXEpWGayYHOj6pLKNe4C6z9fz4pL21A==" saltValue="zUEJXfvAWOfwSqWFezeqOA==" spinCount="100000" sheet="1" formatCells="0" formatColumns="0" formatRows="0" insertColumns="0" insertRows="0" insertHyperlinks="0" deleteColumns="0" deleteRows="0" sort="0" autoFilter="0" pivotTables="0"/>
  <sortState ref="A4:O9">
    <sortCondition descending="1" ref="O9"/>
  </sortState>
  <mergeCells count="3">
    <mergeCell ref="A1:O1"/>
    <mergeCell ref="A2:O2"/>
    <mergeCell ref="A4:O4"/>
  </mergeCells>
  <pageMargins left="0.23622047244094491" right="0.23622047244094491" top="0.74803149606299213" bottom="0.74803149606299213" header="0.31496062992125984" footer="0.31496062992125984"/>
  <pageSetup scale="62" fitToHeight="0" orientation="landscape" r:id="rId1"/>
  <headerFooter>
    <oddFooter>&amp;C&amp;G</oddFooter>
  </headerFooter>
  <ignoredErrors>
    <ignoredError sqref="O8" formula="1"/>
  </ignoredErrors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499984740745262"/>
    <pageSetUpPr fitToPage="1"/>
  </sheetPr>
  <dimension ref="A1:FB44"/>
  <sheetViews>
    <sheetView topLeftCell="D1" workbookViewId="0">
      <selection activeCell="A26" sqref="A1:R26"/>
    </sheetView>
  </sheetViews>
  <sheetFormatPr baseColWidth="10" defaultColWidth="11.44140625" defaultRowHeight="13.8" x14ac:dyDescent="0.3"/>
  <cols>
    <col min="1" max="1" width="4.33203125" style="12" customWidth="1"/>
    <col min="2" max="2" width="11.44140625" style="74"/>
    <col min="3" max="3" width="34.5546875" style="74" customWidth="1"/>
    <col min="4" max="5" width="10.109375" style="12" customWidth="1"/>
    <col min="6" max="6" width="9.44140625" style="12" customWidth="1"/>
    <col min="7" max="7" width="10" style="128" customWidth="1"/>
    <col min="8" max="8" width="26.109375" style="74" customWidth="1"/>
    <col min="9" max="10" width="11.44140625" style="12"/>
    <col min="11" max="11" width="14.109375" style="12" customWidth="1"/>
    <col min="12" max="12" width="10.6640625" style="12" customWidth="1"/>
    <col min="13" max="13" width="11" style="12" customWidth="1"/>
    <col min="14" max="14" width="11.44140625" style="12"/>
    <col min="15" max="15" width="9.88671875" style="12" customWidth="1"/>
    <col min="16" max="16" width="12.109375" style="12" customWidth="1"/>
    <col min="17" max="17" width="9" style="12" customWidth="1"/>
    <col min="18" max="18" width="11.44140625" style="12"/>
    <col min="19" max="131" width="11.44140625" style="134"/>
    <col min="132" max="16384" width="11.44140625" style="74"/>
  </cols>
  <sheetData>
    <row r="1" spans="1:158" s="1" customFormat="1" ht="78" customHeight="1" x14ac:dyDescent="0.3">
      <c r="A1" s="147" t="s">
        <v>125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147"/>
    </row>
    <row r="2" spans="1:158" s="1" customFormat="1" ht="21.75" customHeight="1" x14ac:dyDescent="0.3">
      <c r="A2" s="155" t="s">
        <v>126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5"/>
      <c r="P2" s="155"/>
      <c r="Q2" s="155"/>
      <c r="R2" s="155"/>
    </row>
    <row r="3" spans="1:158" s="1" customFormat="1" ht="14.25" customHeight="1" x14ac:dyDescent="0.3">
      <c r="A3" s="140"/>
      <c r="B3" s="140"/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0"/>
      <c r="O3" s="140"/>
      <c r="P3" s="140"/>
      <c r="Q3" s="140"/>
      <c r="R3" s="140"/>
    </row>
    <row r="4" spans="1:158" s="1" customFormat="1" ht="30" customHeight="1" x14ac:dyDescent="0.3">
      <c r="B4" s="156" t="s">
        <v>128</v>
      </c>
      <c r="C4" s="157"/>
      <c r="D4" s="157"/>
      <c r="E4" s="157"/>
      <c r="F4" s="157"/>
      <c r="G4" s="157"/>
      <c r="H4" s="157"/>
      <c r="I4" s="157"/>
      <c r="J4" s="157"/>
      <c r="K4" s="157"/>
      <c r="L4" s="157"/>
      <c r="M4" s="157"/>
      <c r="N4" s="157"/>
      <c r="O4" s="157"/>
      <c r="P4" s="157"/>
      <c r="Q4" s="157"/>
      <c r="R4" s="157"/>
    </row>
    <row r="5" spans="1:158" s="73" customFormat="1" ht="53.25" customHeight="1" x14ac:dyDescent="0.3">
      <c r="A5" s="40" t="s">
        <v>77</v>
      </c>
      <c r="B5" s="40" t="s">
        <v>16</v>
      </c>
      <c r="C5" s="40" t="s">
        <v>15</v>
      </c>
      <c r="D5" s="40" t="s">
        <v>20</v>
      </c>
      <c r="E5" s="40" t="s">
        <v>28</v>
      </c>
      <c r="F5" s="40" t="s">
        <v>5</v>
      </c>
      <c r="G5" s="40" t="s">
        <v>120</v>
      </c>
      <c r="H5" s="40" t="s">
        <v>27</v>
      </c>
      <c r="I5" s="40" t="s">
        <v>17</v>
      </c>
      <c r="J5" s="40" t="s">
        <v>6</v>
      </c>
      <c r="K5" s="40" t="s">
        <v>7</v>
      </c>
      <c r="L5" s="40" t="s">
        <v>8</v>
      </c>
      <c r="M5" s="40" t="s">
        <v>9</v>
      </c>
      <c r="N5" s="40" t="s">
        <v>10</v>
      </c>
      <c r="O5" s="40" t="s">
        <v>11</v>
      </c>
      <c r="P5" s="40" t="s">
        <v>12</v>
      </c>
      <c r="Q5" s="40" t="s">
        <v>13</v>
      </c>
      <c r="R5" s="138" t="s">
        <v>14</v>
      </c>
      <c r="S5" s="135"/>
      <c r="T5" s="135"/>
      <c r="U5" s="135"/>
      <c r="V5" s="135"/>
      <c r="W5" s="135"/>
      <c r="X5" s="135"/>
      <c r="Y5" s="135"/>
      <c r="Z5" s="135"/>
      <c r="AA5" s="135"/>
      <c r="AB5" s="135"/>
      <c r="AC5" s="135"/>
      <c r="AD5" s="135"/>
      <c r="AE5" s="135"/>
      <c r="AF5" s="135"/>
      <c r="AG5" s="135"/>
      <c r="AH5" s="135"/>
      <c r="AI5" s="135"/>
      <c r="AJ5" s="135"/>
      <c r="AK5" s="135"/>
      <c r="AL5" s="135"/>
      <c r="AM5" s="135"/>
      <c r="AN5" s="135"/>
      <c r="AO5" s="135"/>
      <c r="AP5" s="135"/>
      <c r="AQ5" s="135"/>
      <c r="AR5" s="135"/>
      <c r="AS5" s="135"/>
      <c r="AT5" s="135"/>
      <c r="AU5" s="135"/>
      <c r="AV5" s="135"/>
      <c r="AW5" s="135"/>
      <c r="AX5" s="135"/>
      <c r="AY5" s="135"/>
      <c r="AZ5" s="135"/>
      <c r="BA5" s="135"/>
      <c r="BB5" s="135"/>
      <c r="BC5" s="135"/>
      <c r="BD5" s="135"/>
      <c r="BE5" s="135"/>
      <c r="BF5" s="135"/>
      <c r="BG5" s="135"/>
      <c r="BH5" s="135"/>
      <c r="BI5" s="135"/>
      <c r="BJ5" s="135"/>
      <c r="BK5" s="135"/>
      <c r="BL5" s="135"/>
      <c r="BM5" s="135"/>
      <c r="BN5" s="135"/>
      <c r="BO5" s="135"/>
      <c r="BP5" s="135"/>
      <c r="BQ5" s="135"/>
      <c r="BR5" s="135"/>
      <c r="BS5" s="135"/>
      <c r="BT5" s="135"/>
      <c r="BU5" s="135"/>
      <c r="BV5" s="135"/>
      <c r="BW5" s="135"/>
      <c r="BX5" s="135"/>
      <c r="BY5" s="135"/>
      <c r="BZ5" s="135"/>
      <c r="CA5" s="135"/>
      <c r="CB5" s="135"/>
      <c r="CC5" s="135"/>
      <c r="CD5" s="135"/>
      <c r="CE5" s="135"/>
      <c r="CF5" s="135"/>
      <c r="CG5" s="135"/>
      <c r="CH5" s="135"/>
      <c r="CI5" s="135"/>
      <c r="CJ5" s="135"/>
      <c r="CK5" s="135"/>
      <c r="CL5" s="135"/>
      <c r="CM5" s="135"/>
      <c r="CN5" s="135"/>
      <c r="CO5" s="135"/>
      <c r="CP5" s="135"/>
      <c r="CQ5" s="135"/>
      <c r="CR5" s="135"/>
      <c r="CS5" s="135"/>
      <c r="CT5" s="135"/>
      <c r="CU5" s="135"/>
      <c r="CV5" s="135"/>
      <c r="CW5" s="135"/>
      <c r="CX5" s="135"/>
      <c r="CY5" s="135"/>
      <c r="CZ5" s="135"/>
      <c r="DA5" s="135"/>
      <c r="DB5" s="135"/>
      <c r="DC5" s="135"/>
      <c r="DD5" s="135"/>
      <c r="DE5" s="135"/>
      <c r="DF5" s="135"/>
      <c r="DG5" s="135"/>
      <c r="DH5" s="135"/>
      <c r="DI5" s="135"/>
      <c r="DJ5" s="135"/>
      <c r="DK5" s="135"/>
      <c r="DL5" s="135"/>
      <c r="DM5" s="135"/>
      <c r="DN5" s="135"/>
      <c r="DO5" s="135"/>
      <c r="DP5" s="135"/>
      <c r="DQ5" s="135"/>
      <c r="DR5" s="135"/>
      <c r="DS5" s="135"/>
      <c r="DT5" s="135"/>
      <c r="DU5" s="135"/>
      <c r="DV5" s="135"/>
      <c r="DW5" s="135"/>
      <c r="DX5" s="135"/>
      <c r="DY5" s="135"/>
      <c r="DZ5" s="135"/>
      <c r="EA5" s="135"/>
      <c r="EB5" s="135"/>
      <c r="EC5" s="135"/>
      <c r="ED5" s="135"/>
      <c r="EE5" s="135"/>
      <c r="EF5" s="135"/>
      <c r="EG5" s="135"/>
      <c r="EH5" s="135"/>
      <c r="EI5" s="135"/>
      <c r="EJ5" s="135"/>
      <c r="EK5" s="135"/>
      <c r="EL5" s="135"/>
      <c r="EM5" s="135"/>
      <c r="EN5" s="135"/>
      <c r="EO5" s="135"/>
      <c r="EP5" s="135"/>
      <c r="EQ5" s="135"/>
      <c r="ER5" s="135"/>
      <c r="ES5" s="135"/>
      <c r="ET5" s="135"/>
      <c r="EU5" s="135"/>
      <c r="EV5" s="135"/>
      <c r="EW5" s="135"/>
      <c r="EX5" s="135"/>
      <c r="EY5" s="135"/>
      <c r="EZ5" s="135"/>
      <c r="FA5" s="135"/>
      <c r="FB5" s="135"/>
    </row>
    <row r="6" spans="1:158" s="71" customFormat="1" x14ac:dyDescent="0.3">
      <c r="A6" s="35">
        <v>1</v>
      </c>
      <c r="B6" s="46" t="s">
        <v>65</v>
      </c>
      <c r="C6" s="46" t="s">
        <v>76</v>
      </c>
      <c r="D6" s="34" t="s">
        <v>26</v>
      </c>
      <c r="E6" s="34">
        <v>47</v>
      </c>
      <c r="F6" s="115">
        <f>300-E6+1</f>
        <v>254</v>
      </c>
      <c r="G6" s="34" t="s">
        <v>119</v>
      </c>
      <c r="H6" s="101" t="s">
        <v>121</v>
      </c>
      <c r="I6" s="34">
        <v>47</v>
      </c>
      <c r="J6" s="115">
        <f>100-I6+1</f>
        <v>54</v>
      </c>
      <c r="K6" s="34">
        <v>40</v>
      </c>
      <c r="L6" s="34">
        <v>40</v>
      </c>
      <c r="M6" s="34">
        <v>0</v>
      </c>
      <c r="N6" s="34">
        <v>10</v>
      </c>
      <c r="O6" s="34">
        <v>0</v>
      </c>
      <c r="P6" s="34">
        <v>0</v>
      </c>
      <c r="Q6" s="34">
        <v>6</v>
      </c>
      <c r="R6" s="145">
        <f>+F6+J6+K6+L6+M6+N6+O6+P6+Q6</f>
        <v>404</v>
      </c>
      <c r="S6" s="134"/>
      <c r="T6" s="134"/>
      <c r="U6" s="134"/>
      <c r="V6" s="134"/>
      <c r="W6" s="134"/>
      <c r="X6" s="134"/>
      <c r="Y6" s="134"/>
      <c r="Z6" s="134"/>
      <c r="AA6" s="134"/>
      <c r="AB6" s="134"/>
      <c r="AC6" s="134"/>
      <c r="AD6" s="134"/>
      <c r="AE6" s="134"/>
      <c r="AF6" s="134"/>
      <c r="AG6" s="134"/>
      <c r="AH6" s="134"/>
      <c r="AI6" s="134"/>
      <c r="AJ6" s="134"/>
      <c r="AK6" s="134"/>
      <c r="AL6" s="134"/>
      <c r="AM6" s="134"/>
      <c r="AN6" s="134"/>
      <c r="AO6" s="134"/>
      <c r="AP6" s="134"/>
      <c r="AQ6" s="134"/>
      <c r="AR6" s="134"/>
      <c r="AS6" s="134"/>
      <c r="AT6" s="134"/>
      <c r="AU6" s="134"/>
      <c r="AV6" s="134"/>
      <c r="AW6" s="134"/>
      <c r="AX6" s="134"/>
      <c r="AY6" s="134"/>
      <c r="AZ6" s="134"/>
      <c r="BA6" s="134"/>
      <c r="BB6" s="134"/>
      <c r="BC6" s="134"/>
      <c r="BD6" s="134"/>
      <c r="BE6" s="134"/>
      <c r="BF6" s="134"/>
      <c r="BG6" s="134"/>
      <c r="BH6" s="134"/>
      <c r="BI6" s="134"/>
      <c r="BJ6" s="134"/>
      <c r="BK6" s="134"/>
      <c r="BL6" s="134"/>
      <c r="BM6" s="134"/>
      <c r="BN6" s="134"/>
      <c r="BO6" s="134"/>
      <c r="BP6" s="134"/>
      <c r="BQ6" s="134"/>
      <c r="BR6" s="134"/>
      <c r="BS6" s="134"/>
      <c r="BT6" s="134"/>
      <c r="BU6" s="134"/>
      <c r="BV6" s="134"/>
      <c r="BW6" s="134"/>
      <c r="BX6" s="134"/>
      <c r="BY6" s="134"/>
      <c r="BZ6" s="134"/>
      <c r="CA6" s="134"/>
      <c r="CB6" s="134"/>
      <c r="CC6" s="134"/>
      <c r="CD6" s="134"/>
      <c r="CE6" s="134"/>
      <c r="CF6" s="134"/>
      <c r="CG6" s="134"/>
      <c r="CH6" s="134"/>
      <c r="CI6" s="134"/>
      <c r="CJ6" s="134"/>
      <c r="CK6" s="134"/>
      <c r="CL6" s="134"/>
      <c r="CM6" s="134"/>
      <c r="CN6" s="134"/>
      <c r="CO6" s="134"/>
      <c r="CP6" s="134"/>
      <c r="CQ6" s="134"/>
      <c r="CR6" s="134"/>
      <c r="CS6" s="134"/>
      <c r="CT6" s="134"/>
      <c r="CU6" s="134"/>
      <c r="CV6" s="134"/>
      <c r="CW6" s="134"/>
      <c r="CX6" s="134"/>
      <c r="CY6" s="134"/>
      <c r="CZ6" s="134"/>
      <c r="DA6" s="134"/>
      <c r="DB6" s="134"/>
      <c r="DC6" s="134"/>
      <c r="DD6" s="134"/>
      <c r="DE6" s="134"/>
      <c r="DF6" s="134"/>
      <c r="DG6" s="134"/>
      <c r="DH6" s="134"/>
      <c r="DI6" s="134"/>
      <c r="DJ6" s="134"/>
      <c r="DK6" s="134"/>
      <c r="DL6" s="134"/>
      <c r="DM6" s="134"/>
      <c r="DN6" s="134"/>
      <c r="DO6" s="134"/>
      <c r="DP6" s="134"/>
      <c r="DQ6" s="134"/>
      <c r="DR6" s="134"/>
      <c r="DS6" s="134"/>
      <c r="DT6" s="134"/>
      <c r="DU6" s="134"/>
      <c r="DV6" s="134"/>
      <c r="DW6" s="134"/>
      <c r="DX6" s="134"/>
      <c r="DY6" s="134"/>
      <c r="DZ6" s="134"/>
      <c r="EA6" s="134"/>
      <c r="EB6" s="134"/>
      <c r="EC6" s="134"/>
      <c r="ED6" s="134"/>
      <c r="EE6" s="134"/>
      <c r="EF6" s="134"/>
      <c r="EG6" s="134"/>
      <c r="EH6" s="134"/>
      <c r="EI6" s="134"/>
      <c r="EJ6" s="134"/>
      <c r="EK6" s="134"/>
      <c r="EL6" s="134"/>
      <c r="EM6" s="134"/>
      <c r="EN6" s="134"/>
      <c r="EO6" s="134"/>
      <c r="EP6" s="134"/>
      <c r="EQ6" s="134"/>
      <c r="ER6" s="134"/>
      <c r="ES6" s="134"/>
      <c r="ET6" s="134"/>
      <c r="EU6" s="134"/>
      <c r="EV6" s="134"/>
      <c r="EW6" s="134"/>
      <c r="EX6" s="134"/>
      <c r="EY6" s="134"/>
      <c r="EZ6" s="134"/>
      <c r="FA6" s="134"/>
      <c r="FB6" s="134"/>
    </row>
    <row r="7" spans="1:158" s="71" customFormat="1" x14ac:dyDescent="0.3">
      <c r="A7" s="35">
        <v>2</v>
      </c>
      <c r="B7" s="17" t="s">
        <v>40</v>
      </c>
      <c r="C7" s="119" t="s">
        <v>41</v>
      </c>
      <c r="D7" s="35" t="s">
        <v>26</v>
      </c>
      <c r="E7" s="35">
        <v>31</v>
      </c>
      <c r="F7" s="115">
        <v>270</v>
      </c>
      <c r="G7" s="34" t="s">
        <v>119</v>
      </c>
      <c r="H7" s="102" t="s">
        <v>122</v>
      </c>
      <c r="I7" s="35">
        <v>31</v>
      </c>
      <c r="J7" s="115">
        <v>70</v>
      </c>
      <c r="K7" s="35">
        <v>30</v>
      </c>
      <c r="L7" s="35">
        <v>0</v>
      </c>
      <c r="M7" s="35">
        <v>10</v>
      </c>
      <c r="N7" s="35">
        <v>10</v>
      </c>
      <c r="O7" s="35">
        <v>0</v>
      </c>
      <c r="P7" s="35">
        <v>0</v>
      </c>
      <c r="Q7" s="35">
        <v>6</v>
      </c>
      <c r="R7" s="145">
        <f>SUM(F7,J7,K7,L7,M7,N7,O7,P7,Q7)</f>
        <v>396</v>
      </c>
      <c r="S7" s="134"/>
      <c r="T7" s="134"/>
      <c r="U7" s="134"/>
      <c r="V7" s="134"/>
      <c r="W7" s="134"/>
      <c r="X7" s="134"/>
      <c r="Y7" s="134"/>
      <c r="Z7" s="134"/>
      <c r="AA7" s="134"/>
      <c r="AB7" s="134"/>
      <c r="AC7" s="134"/>
      <c r="AD7" s="134"/>
      <c r="AE7" s="134"/>
      <c r="AF7" s="134"/>
      <c r="AG7" s="134"/>
      <c r="AH7" s="134"/>
      <c r="AI7" s="134"/>
      <c r="AJ7" s="134"/>
      <c r="AK7" s="134"/>
      <c r="AL7" s="134"/>
      <c r="AM7" s="134"/>
      <c r="AN7" s="134"/>
      <c r="AO7" s="134"/>
      <c r="AP7" s="134"/>
      <c r="AQ7" s="134"/>
      <c r="AR7" s="134"/>
      <c r="AS7" s="134"/>
      <c r="AT7" s="134"/>
      <c r="AU7" s="134"/>
      <c r="AV7" s="134"/>
      <c r="AW7" s="134"/>
      <c r="AX7" s="134"/>
      <c r="AY7" s="134"/>
      <c r="AZ7" s="134"/>
      <c r="BA7" s="134"/>
      <c r="BB7" s="134"/>
      <c r="BC7" s="134"/>
      <c r="BD7" s="134"/>
      <c r="BE7" s="134"/>
      <c r="BF7" s="134"/>
      <c r="BG7" s="134"/>
      <c r="BH7" s="134"/>
      <c r="BI7" s="134"/>
      <c r="BJ7" s="134"/>
      <c r="BK7" s="134"/>
      <c r="BL7" s="134"/>
      <c r="BM7" s="134"/>
      <c r="BN7" s="134"/>
      <c r="BO7" s="134"/>
      <c r="BP7" s="134"/>
      <c r="BQ7" s="134"/>
      <c r="BR7" s="134"/>
      <c r="BS7" s="134"/>
      <c r="BT7" s="134"/>
      <c r="BU7" s="134"/>
      <c r="BV7" s="134"/>
      <c r="BW7" s="134"/>
      <c r="BX7" s="134"/>
      <c r="BY7" s="134"/>
      <c r="BZ7" s="134"/>
      <c r="CA7" s="134"/>
      <c r="CB7" s="134"/>
      <c r="CC7" s="134"/>
      <c r="CD7" s="134"/>
      <c r="CE7" s="134"/>
      <c r="CF7" s="134"/>
      <c r="CG7" s="134"/>
      <c r="CH7" s="134"/>
      <c r="CI7" s="134"/>
      <c r="CJ7" s="134"/>
      <c r="CK7" s="134"/>
      <c r="CL7" s="134"/>
      <c r="CM7" s="134"/>
      <c r="CN7" s="134"/>
      <c r="CO7" s="134"/>
      <c r="CP7" s="134"/>
      <c r="CQ7" s="134"/>
      <c r="CR7" s="134"/>
      <c r="CS7" s="134"/>
      <c r="CT7" s="134"/>
      <c r="CU7" s="134"/>
      <c r="CV7" s="134"/>
      <c r="CW7" s="134"/>
      <c r="CX7" s="134"/>
      <c r="CY7" s="134"/>
      <c r="CZ7" s="134"/>
      <c r="DA7" s="134"/>
      <c r="DB7" s="134"/>
      <c r="DC7" s="134"/>
      <c r="DD7" s="134"/>
      <c r="DE7" s="134"/>
      <c r="DF7" s="134"/>
      <c r="DG7" s="134"/>
      <c r="DH7" s="134"/>
      <c r="DI7" s="134"/>
      <c r="DJ7" s="134"/>
      <c r="DK7" s="134"/>
      <c r="DL7" s="134"/>
      <c r="DM7" s="134"/>
      <c r="DN7" s="134"/>
      <c r="DO7" s="134"/>
      <c r="DP7" s="134"/>
      <c r="DQ7" s="134"/>
      <c r="DR7" s="134"/>
      <c r="DS7" s="134"/>
      <c r="DT7" s="134"/>
      <c r="DU7" s="134"/>
      <c r="DV7" s="134"/>
      <c r="DW7" s="134"/>
      <c r="DX7" s="134"/>
      <c r="DY7" s="134"/>
      <c r="DZ7" s="134"/>
      <c r="EA7" s="134"/>
      <c r="EB7" s="134"/>
      <c r="EC7" s="134"/>
      <c r="ED7" s="134"/>
      <c r="EE7" s="134"/>
      <c r="EF7" s="134"/>
      <c r="EG7" s="134"/>
      <c r="EH7" s="134"/>
      <c r="EI7" s="134"/>
      <c r="EJ7" s="134"/>
      <c r="EK7" s="134"/>
      <c r="EL7" s="134"/>
      <c r="EM7" s="134"/>
      <c r="EN7" s="134"/>
      <c r="EO7" s="134"/>
      <c r="EP7" s="134"/>
      <c r="EQ7" s="134"/>
      <c r="ER7" s="134"/>
      <c r="ES7" s="134"/>
      <c r="ET7" s="134"/>
      <c r="EU7" s="134"/>
      <c r="EV7" s="134"/>
      <c r="EW7" s="134"/>
      <c r="EX7" s="134"/>
      <c r="EY7" s="134"/>
      <c r="EZ7" s="134"/>
      <c r="FA7" s="134"/>
      <c r="FB7" s="134"/>
    </row>
    <row r="8" spans="1:158" s="17" customFormat="1" x14ac:dyDescent="0.3">
      <c r="A8" s="35">
        <v>3</v>
      </c>
      <c r="B8" s="120" t="s">
        <v>66</v>
      </c>
      <c r="C8" s="67" t="s">
        <v>97</v>
      </c>
      <c r="D8" s="34" t="s">
        <v>26</v>
      </c>
      <c r="E8" s="34">
        <v>56</v>
      </c>
      <c r="F8" s="115">
        <v>245</v>
      </c>
      <c r="G8" s="34" t="s">
        <v>119</v>
      </c>
      <c r="H8" s="102" t="s">
        <v>123</v>
      </c>
      <c r="I8" s="34">
        <v>56</v>
      </c>
      <c r="J8" s="115">
        <v>45</v>
      </c>
      <c r="K8" s="34">
        <v>40</v>
      </c>
      <c r="L8" s="34">
        <v>40</v>
      </c>
      <c r="M8" s="34">
        <v>0</v>
      </c>
      <c r="N8" s="34">
        <v>10</v>
      </c>
      <c r="O8" s="34">
        <v>0</v>
      </c>
      <c r="P8" s="34">
        <v>3</v>
      </c>
      <c r="Q8" s="34">
        <v>6</v>
      </c>
      <c r="R8" s="145">
        <f>+F8+J8+K8+L8+M8+N8+O8+P8+Q8</f>
        <v>389</v>
      </c>
      <c r="S8" s="136"/>
      <c r="T8" s="136"/>
      <c r="U8" s="136"/>
      <c r="V8" s="136"/>
      <c r="W8" s="136"/>
      <c r="X8" s="136"/>
      <c r="Y8" s="136"/>
      <c r="Z8" s="136"/>
      <c r="AA8" s="136"/>
      <c r="AB8" s="136"/>
      <c r="AC8" s="136"/>
      <c r="AD8" s="136"/>
      <c r="AE8" s="136"/>
      <c r="AF8" s="136"/>
      <c r="AG8" s="136"/>
      <c r="AH8" s="136"/>
      <c r="AI8" s="136"/>
      <c r="AJ8" s="136"/>
      <c r="AK8" s="136"/>
      <c r="AL8" s="136"/>
      <c r="AM8" s="136"/>
      <c r="AN8" s="136"/>
      <c r="AO8" s="136"/>
      <c r="AP8" s="136"/>
      <c r="AQ8" s="136"/>
      <c r="AR8" s="136"/>
      <c r="AS8" s="136"/>
      <c r="AT8" s="136"/>
      <c r="AU8" s="136"/>
      <c r="AV8" s="136"/>
      <c r="AW8" s="136"/>
      <c r="AX8" s="136"/>
      <c r="AY8" s="136"/>
      <c r="AZ8" s="136"/>
      <c r="BA8" s="136"/>
      <c r="BB8" s="136"/>
      <c r="BC8" s="136"/>
      <c r="BD8" s="136"/>
      <c r="BE8" s="136"/>
      <c r="BF8" s="136"/>
      <c r="BG8" s="136"/>
      <c r="BH8" s="136"/>
      <c r="BI8" s="136"/>
      <c r="BJ8" s="136"/>
      <c r="BK8" s="136"/>
      <c r="BL8" s="136"/>
      <c r="BM8" s="136"/>
      <c r="BN8" s="136"/>
      <c r="BO8" s="136"/>
      <c r="BP8" s="136"/>
      <c r="BQ8" s="136"/>
      <c r="BR8" s="136"/>
      <c r="BS8" s="136"/>
      <c r="BT8" s="136"/>
      <c r="BU8" s="136"/>
      <c r="BV8" s="136"/>
      <c r="BW8" s="136"/>
      <c r="BX8" s="136"/>
      <c r="BY8" s="136"/>
      <c r="BZ8" s="136"/>
      <c r="CA8" s="136"/>
      <c r="CB8" s="136"/>
      <c r="CC8" s="136"/>
      <c r="CD8" s="136"/>
      <c r="CE8" s="136"/>
      <c r="CF8" s="136"/>
      <c r="CG8" s="136"/>
      <c r="CH8" s="136"/>
      <c r="CI8" s="136"/>
      <c r="CJ8" s="136"/>
      <c r="CK8" s="136"/>
      <c r="CL8" s="136"/>
      <c r="CM8" s="136"/>
      <c r="CN8" s="136"/>
      <c r="CO8" s="136"/>
      <c r="CP8" s="136"/>
      <c r="CQ8" s="136"/>
      <c r="CR8" s="136"/>
      <c r="CS8" s="136"/>
      <c r="CT8" s="136"/>
      <c r="CU8" s="136"/>
      <c r="CV8" s="136"/>
      <c r="CW8" s="136"/>
      <c r="CX8" s="136"/>
      <c r="CY8" s="136"/>
      <c r="CZ8" s="136"/>
      <c r="DA8" s="136"/>
      <c r="DB8" s="136"/>
      <c r="DC8" s="136"/>
      <c r="DD8" s="136"/>
      <c r="DE8" s="136"/>
      <c r="DF8" s="136"/>
      <c r="DG8" s="136"/>
      <c r="DH8" s="136"/>
      <c r="DI8" s="136"/>
      <c r="DJ8" s="136"/>
      <c r="DK8" s="136"/>
      <c r="DL8" s="136"/>
      <c r="DM8" s="136"/>
      <c r="DN8" s="136"/>
      <c r="DO8" s="136"/>
      <c r="DP8" s="136"/>
      <c r="DQ8" s="136"/>
      <c r="DR8" s="136"/>
      <c r="DS8" s="136"/>
      <c r="DT8" s="136"/>
      <c r="DU8" s="136"/>
      <c r="DV8" s="136"/>
      <c r="DW8" s="136"/>
      <c r="DX8" s="136"/>
      <c r="DY8" s="136"/>
      <c r="DZ8" s="136"/>
      <c r="EA8" s="136"/>
      <c r="EB8" s="136"/>
      <c r="EC8" s="136"/>
      <c r="ED8" s="136"/>
      <c r="EE8" s="136"/>
      <c r="EF8" s="136"/>
      <c r="EG8" s="136"/>
      <c r="EH8" s="136"/>
      <c r="EI8" s="136"/>
      <c r="EJ8" s="136"/>
      <c r="EK8" s="136"/>
      <c r="EL8" s="136"/>
      <c r="EM8" s="136"/>
      <c r="EN8" s="136"/>
      <c r="EO8" s="136"/>
      <c r="EP8" s="136"/>
      <c r="EQ8" s="136"/>
      <c r="ER8" s="136"/>
      <c r="ES8" s="136"/>
      <c r="ET8" s="136"/>
      <c r="EU8" s="136"/>
      <c r="EV8" s="136"/>
      <c r="EW8" s="136"/>
      <c r="EX8" s="136"/>
      <c r="EY8" s="136"/>
      <c r="EZ8" s="136"/>
      <c r="FA8" s="136"/>
      <c r="FB8" s="136"/>
    </row>
    <row r="9" spans="1:158" s="71" customFormat="1" x14ac:dyDescent="0.3">
      <c r="A9" s="35">
        <v>4</v>
      </c>
      <c r="B9" s="120" t="s">
        <v>67</v>
      </c>
      <c r="C9" s="67" t="s">
        <v>97</v>
      </c>
      <c r="D9" s="34" t="s">
        <v>26</v>
      </c>
      <c r="E9" s="34">
        <v>56</v>
      </c>
      <c r="F9" s="115">
        <v>245</v>
      </c>
      <c r="G9" s="34" t="s">
        <v>119</v>
      </c>
      <c r="H9" s="102" t="s">
        <v>123</v>
      </c>
      <c r="I9" s="34">
        <v>56</v>
      </c>
      <c r="J9" s="115">
        <v>45</v>
      </c>
      <c r="K9" s="34">
        <v>30</v>
      </c>
      <c r="L9" s="34">
        <v>40</v>
      </c>
      <c r="M9" s="34">
        <v>0</v>
      </c>
      <c r="N9" s="34">
        <v>10</v>
      </c>
      <c r="O9" s="34">
        <v>0</v>
      </c>
      <c r="P9" s="34">
        <v>0</v>
      </c>
      <c r="Q9" s="34">
        <v>3</v>
      </c>
      <c r="R9" s="145">
        <f>+F9+J9+K9+L9+M9+N9+O9+P9+Q9</f>
        <v>373</v>
      </c>
      <c r="S9" s="134"/>
      <c r="T9" s="134"/>
      <c r="U9" s="134"/>
      <c r="V9" s="134"/>
      <c r="W9" s="134"/>
      <c r="X9" s="134"/>
      <c r="Y9" s="134"/>
      <c r="Z9" s="134"/>
      <c r="AA9" s="134"/>
      <c r="AB9" s="134"/>
      <c r="AC9" s="134"/>
      <c r="AD9" s="134"/>
      <c r="AE9" s="134"/>
      <c r="AF9" s="134"/>
      <c r="AG9" s="134"/>
      <c r="AH9" s="134"/>
      <c r="AI9" s="134"/>
      <c r="AJ9" s="134"/>
      <c r="AK9" s="134"/>
      <c r="AL9" s="134"/>
      <c r="AM9" s="134"/>
      <c r="AN9" s="134"/>
      <c r="AO9" s="134"/>
      <c r="AP9" s="134"/>
      <c r="AQ9" s="134"/>
      <c r="AR9" s="134"/>
      <c r="AS9" s="134"/>
      <c r="AT9" s="134"/>
      <c r="AU9" s="134"/>
      <c r="AV9" s="134"/>
      <c r="AW9" s="134"/>
      <c r="AX9" s="134"/>
      <c r="AY9" s="134"/>
      <c r="AZ9" s="134"/>
      <c r="BA9" s="134"/>
      <c r="BB9" s="134"/>
      <c r="BC9" s="134"/>
      <c r="BD9" s="134"/>
      <c r="BE9" s="134"/>
      <c r="BF9" s="134"/>
      <c r="BG9" s="134"/>
      <c r="BH9" s="134"/>
      <c r="BI9" s="134"/>
      <c r="BJ9" s="134"/>
      <c r="BK9" s="134"/>
      <c r="BL9" s="134"/>
      <c r="BM9" s="134"/>
      <c r="BN9" s="134"/>
      <c r="BO9" s="134"/>
      <c r="BP9" s="134"/>
      <c r="BQ9" s="134"/>
      <c r="BR9" s="134"/>
      <c r="BS9" s="134"/>
      <c r="BT9" s="134"/>
      <c r="BU9" s="134"/>
      <c r="BV9" s="134"/>
      <c r="BW9" s="134"/>
      <c r="BX9" s="134"/>
      <c r="BY9" s="134"/>
      <c r="BZ9" s="134"/>
      <c r="CA9" s="134"/>
      <c r="CB9" s="134"/>
      <c r="CC9" s="134"/>
      <c r="CD9" s="134"/>
      <c r="CE9" s="134"/>
      <c r="CF9" s="134"/>
      <c r="CG9" s="134"/>
      <c r="CH9" s="134"/>
      <c r="CI9" s="134"/>
      <c r="CJ9" s="134"/>
      <c r="CK9" s="134"/>
      <c r="CL9" s="134"/>
      <c r="CM9" s="134"/>
      <c r="CN9" s="134"/>
      <c r="CO9" s="134"/>
      <c r="CP9" s="134"/>
      <c r="CQ9" s="134"/>
      <c r="CR9" s="134"/>
      <c r="CS9" s="134"/>
      <c r="CT9" s="134"/>
      <c r="CU9" s="134"/>
      <c r="CV9" s="134"/>
      <c r="CW9" s="134"/>
      <c r="CX9" s="134"/>
      <c r="CY9" s="134"/>
      <c r="CZ9" s="134"/>
      <c r="DA9" s="134"/>
      <c r="DB9" s="134"/>
      <c r="DC9" s="134"/>
      <c r="DD9" s="134"/>
      <c r="DE9" s="134"/>
      <c r="DF9" s="134"/>
      <c r="DG9" s="134"/>
      <c r="DH9" s="134"/>
      <c r="DI9" s="134"/>
      <c r="DJ9" s="134"/>
      <c r="DK9" s="134"/>
      <c r="DL9" s="134"/>
      <c r="DM9" s="134"/>
      <c r="DN9" s="134"/>
      <c r="DO9" s="134"/>
      <c r="DP9" s="134"/>
      <c r="DQ9" s="134"/>
      <c r="DR9" s="134"/>
      <c r="DS9" s="134"/>
      <c r="DT9" s="134"/>
      <c r="DU9" s="134"/>
      <c r="DV9" s="134"/>
      <c r="DW9" s="134"/>
      <c r="DX9" s="134"/>
      <c r="DY9" s="134"/>
      <c r="DZ9" s="134"/>
      <c r="EA9" s="134"/>
      <c r="EB9" s="134"/>
      <c r="EC9" s="134"/>
      <c r="ED9" s="134"/>
      <c r="EE9" s="134"/>
      <c r="EF9" s="134"/>
      <c r="EG9" s="134"/>
      <c r="EH9" s="134"/>
      <c r="EI9" s="134"/>
      <c r="EJ9" s="134"/>
      <c r="EK9" s="134"/>
      <c r="EL9" s="134"/>
      <c r="EM9" s="134"/>
      <c r="EN9" s="134"/>
      <c r="EO9" s="134"/>
      <c r="EP9" s="134"/>
      <c r="EQ9" s="134"/>
      <c r="ER9" s="134"/>
      <c r="ES9" s="134"/>
      <c r="ET9" s="134"/>
      <c r="EU9" s="134"/>
      <c r="EV9" s="134"/>
      <c r="EW9" s="134"/>
      <c r="EX9" s="134"/>
      <c r="EY9" s="134"/>
      <c r="EZ9" s="134"/>
      <c r="FA9" s="134"/>
      <c r="FB9" s="134"/>
    </row>
    <row r="10" spans="1:158" s="71" customFormat="1" x14ac:dyDescent="0.3">
      <c r="A10" s="35">
        <v>5</v>
      </c>
      <c r="B10" s="121" t="s">
        <v>94</v>
      </c>
      <c r="C10" s="67" t="s">
        <v>95</v>
      </c>
      <c r="D10" s="45" t="s">
        <v>1</v>
      </c>
      <c r="E10" s="45">
        <v>41</v>
      </c>
      <c r="F10" s="130">
        <v>260</v>
      </c>
      <c r="G10" s="34" t="s">
        <v>119</v>
      </c>
      <c r="H10" s="88" t="s">
        <v>116</v>
      </c>
      <c r="I10" s="45">
        <v>62</v>
      </c>
      <c r="J10" s="130">
        <v>39</v>
      </c>
      <c r="K10" s="132">
        <v>40</v>
      </c>
      <c r="L10" s="132">
        <v>0</v>
      </c>
      <c r="M10" s="132">
        <v>0</v>
      </c>
      <c r="N10" s="132">
        <v>10</v>
      </c>
      <c r="O10" s="132">
        <v>0</v>
      </c>
      <c r="P10" s="132">
        <v>0</v>
      </c>
      <c r="Q10" s="132">
        <v>0</v>
      </c>
      <c r="R10" s="78">
        <f>SUM(F10,J10,K10,L10,M10,N10,O10,P10,Q10)</f>
        <v>349</v>
      </c>
      <c r="S10" s="134"/>
      <c r="T10" s="134"/>
      <c r="U10" s="134"/>
      <c r="V10" s="134"/>
      <c r="W10" s="134"/>
      <c r="X10" s="134"/>
      <c r="Y10" s="134"/>
      <c r="Z10" s="134"/>
      <c r="AA10" s="134"/>
      <c r="AB10" s="134"/>
      <c r="AC10" s="134"/>
      <c r="AD10" s="134"/>
      <c r="AE10" s="134"/>
      <c r="AF10" s="134"/>
      <c r="AG10" s="134"/>
      <c r="AH10" s="134"/>
      <c r="AI10" s="134"/>
      <c r="AJ10" s="134"/>
      <c r="AK10" s="134"/>
      <c r="AL10" s="134"/>
      <c r="AM10" s="134"/>
      <c r="AN10" s="134"/>
      <c r="AO10" s="134"/>
      <c r="AP10" s="134"/>
      <c r="AQ10" s="134"/>
      <c r="AR10" s="134"/>
      <c r="AS10" s="134"/>
      <c r="AT10" s="134"/>
      <c r="AU10" s="134"/>
      <c r="AV10" s="134"/>
      <c r="AW10" s="134"/>
      <c r="AX10" s="134"/>
      <c r="AY10" s="134"/>
      <c r="AZ10" s="134"/>
      <c r="BA10" s="134"/>
      <c r="BB10" s="134"/>
      <c r="BC10" s="134"/>
      <c r="BD10" s="134"/>
      <c r="BE10" s="134"/>
      <c r="BF10" s="134"/>
      <c r="BG10" s="134"/>
      <c r="BH10" s="134"/>
      <c r="BI10" s="134"/>
      <c r="BJ10" s="134"/>
      <c r="BK10" s="134"/>
      <c r="BL10" s="134"/>
      <c r="BM10" s="134"/>
      <c r="BN10" s="134"/>
      <c r="BO10" s="134"/>
      <c r="BP10" s="134"/>
      <c r="BQ10" s="134"/>
      <c r="BR10" s="134"/>
      <c r="BS10" s="134"/>
      <c r="BT10" s="134"/>
      <c r="BU10" s="134"/>
      <c r="BV10" s="134"/>
      <c r="BW10" s="134"/>
      <c r="BX10" s="134"/>
      <c r="BY10" s="134"/>
      <c r="BZ10" s="134"/>
      <c r="CA10" s="134"/>
      <c r="CB10" s="134"/>
      <c r="CC10" s="134"/>
      <c r="CD10" s="134"/>
      <c r="CE10" s="134"/>
      <c r="CF10" s="134"/>
      <c r="CG10" s="134"/>
      <c r="CH10" s="134"/>
      <c r="CI10" s="134"/>
      <c r="CJ10" s="134"/>
      <c r="CK10" s="134"/>
      <c r="CL10" s="134"/>
      <c r="CM10" s="134"/>
      <c r="CN10" s="134"/>
      <c r="CO10" s="134"/>
      <c r="CP10" s="134"/>
      <c r="CQ10" s="134"/>
      <c r="CR10" s="134"/>
      <c r="CS10" s="134"/>
      <c r="CT10" s="134"/>
      <c r="CU10" s="134"/>
      <c r="CV10" s="134"/>
      <c r="CW10" s="134"/>
      <c r="CX10" s="134"/>
      <c r="CY10" s="134"/>
      <c r="CZ10" s="134"/>
      <c r="DA10" s="134"/>
      <c r="DB10" s="134"/>
      <c r="DC10" s="134"/>
      <c r="DD10" s="134"/>
      <c r="DE10" s="134"/>
      <c r="DF10" s="134"/>
      <c r="DG10" s="134"/>
      <c r="DH10" s="134"/>
      <c r="DI10" s="134"/>
      <c r="DJ10" s="134"/>
      <c r="DK10" s="134"/>
      <c r="DL10" s="134"/>
      <c r="DM10" s="134"/>
      <c r="DN10" s="134"/>
      <c r="DO10" s="134"/>
      <c r="DP10" s="134"/>
      <c r="DQ10" s="134"/>
      <c r="DR10" s="134"/>
      <c r="DS10" s="134"/>
      <c r="DT10" s="134"/>
      <c r="DU10" s="134"/>
      <c r="DV10" s="134"/>
      <c r="DW10" s="134"/>
      <c r="DX10" s="134"/>
      <c r="DY10" s="134"/>
      <c r="DZ10" s="134"/>
      <c r="EA10" s="134"/>
      <c r="EB10" s="134"/>
      <c r="EC10" s="134"/>
      <c r="ED10" s="134"/>
      <c r="EE10" s="134"/>
      <c r="EF10" s="134"/>
      <c r="EG10" s="134"/>
      <c r="EH10" s="134"/>
      <c r="EI10" s="134"/>
      <c r="EJ10" s="134"/>
      <c r="EK10" s="134"/>
      <c r="EL10" s="134"/>
      <c r="EM10" s="134"/>
      <c r="EN10" s="134"/>
      <c r="EO10" s="134"/>
      <c r="EP10" s="134"/>
      <c r="EQ10" s="134"/>
      <c r="ER10" s="134"/>
      <c r="ES10" s="134"/>
      <c r="ET10" s="134"/>
      <c r="EU10" s="134"/>
      <c r="EV10" s="134"/>
      <c r="EW10" s="134"/>
      <c r="EX10" s="134"/>
      <c r="EY10" s="134"/>
      <c r="EZ10" s="134"/>
      <c r="FA10" s="134"/>
      <c r="FB10" s="134"/>
    </row>
    <row r="11" spans="1:158" s="71" customFormat="1" x14ac:dyDescent="0.3">
      <c r="A11" s="35">
        <v>6</v>
      </c>
      <c r="B11" s="121" t="s">
        <v>96</v>
      </c>
      <c r="C11" s="67" t="s">
        <v>97</v>
      </c>
      <c r="D11" s="45" t="s">
        <v>26</v>
      </c>
      <c r="E11" s="45">
        <v>56</v>
      </c>
      <c r="F11" s="130">
        <v>245</v>
      </c>
      <c r="G11" s="34" t="s">
        <v>119</v>
      </c>
      <c r="H11" s="102" t="s">
        <v>124</v>
      </c>
      <c r="I11" s="45">
        <v>56</v>
      </c>
      <c r="J11" s="130">
        <v>45</v>
      </c>
      <c r="K11" s="132">
        <v>40</v>
      </c>
      <c r="L11" s="132">
        <v>0</v>
      </c>
      <c r="M11" s="132">
        <v>0</v>
      </c>
      <c r="N11" s="132">
        <v>10</v>
      </c>
      <c r="O11" s="132">
        <v>0</v>
      </c>
      <c r="P11" s="132">
        <v>0</v>
      </c>
      <c r="Q11" s="132">
        <v>6</v>
      </c>
      <c r="R11" s="78">
        <f>SUM(F11,J11,K11,L11,M11,N11,O11,P11,Q11)</f>
        <v>346</v>
      </c>
      <c r="S11" s="134"/>
      <c r="T11" s="134"/>
      <c r="U11" s="134"/>
      <c r="V11" s="134"/>
      <c r="W11" s="134"/>
      <c r="X11" s="134"/>
      <c r="Y11" s="134"/>
      <c r="Z11" s="134"/>
      <c r="AA11" s="134"/>
      <c r="AB11" s="134"/>
      <c r="AC11" s="134"/>
      <c r="AD11" s="134"/>
      <c r="AE11" s="134"/>
      <c r="AF11" s="134"/>
      <c r="AG11" s="134"/>
      <c r="AH11" s="134"/>
      <c r="AI11" s="134"/>
      <c r="AJ11" s="134"/>
      <c r="AK11" s="134"/>
      <c r="AL11" s="134"/>
      <c r="AM11" s="134"/>
      <c r="AN11" s="134"/>
      <c r="AO11" s="134"/>
      <c r="AP11" s="134"/>
      <c r="AQ11" s="134"/>
      <c r="AR11" s="134"/>
      <c r="AS11" s="134"/>
      <c r="AT11" s="134"/>
      <c r="AU11" s="134"/>
      <c r="AV11" s="134"/>
      <c r="AW11" s="134"/>
      <c r="AX11" s="134"/>
      <c r="AY11" s="134"/>
      <c r="AZ11" s="134"/>
      <c r="BA11" s="134"/>
      <c r="BB11" s="134"/>
      <c r="BC11" s="134"/>
      <c r="BD11" s="134"/>
      <c r="BE11" s="134"/>
      <c r="BF11" s="134"/>
      <c r="BG11" s="134"/>
      <c r="BH11" s="134"/>
      <c r="BI11" s="134"/>
      <c r="BJ11" s="134"/>
      <c r="BK11" s="134"/>
      <c r="BL11" s="134"/>
      <c r="BM11" s="134"/>
      <c r="BN11" s="134"/>
      <c r="BO11" s="134"/>
      <c r="BP11" s="134"/>
      <c r="BQ11" s="134"/>
      <c r="BR11" s="134"/>
      <c r="BS11" s="134"/>
      <c r="BT11" s="134"/>
      <c r="BU11" s="134"/>
      <c r="BV11" s="134"/>
      <c r="BW11" s="134"/>
      <c r="BX11" s="134"/>
      <c r="BY11" s="134"/>
      <c r="BZ11" s="134"/>
      <c r="CA11" s="134"/>
      <c r="CB11" s="134"/>
      <c r="CC11" s="134"/>
      <c r="CD11" s="134"/>
      <c r="CE11" s="134"/>
      <c r="CF11" s="134"/>
      <c r="CG11" s="134"/>
      <c r="CH11" s="134"/>
      <c r="CI11" s="134"/>
      <c r="CJ11" s="134"/>
      <c r="CK11" s="134"/>
      <c r="CL11" s="134"/>
      <c r="CM11" s="134"/>
      <c r="CN11" s="134"/>
      <c r="CO11" s="134"/>
      <c r="CP11" s="134"/>
      <c r="CQ11" s="134"/>
      <c r="CR11" s="134"/>
      <c r="CS11" s="134"/>
      <c r="CT11" s="134"/>
      <c r="CU11" s="134"/>
      <c r="CV11" s="134"/>
      <c r="CW11" s="134"/>
      <c r="CX11" s="134"/>
      <c r="CY11" s="134"/>
      <c r="CZ11" s="134"/>
      <c r="DA11" s="134"/>
      <c r="DB11" s="134"/>
      <c r="DC11" s="134"/>
      <c r="DD11" s="134"/>
      <c r="DE11" s="134"/>
      <c r="DF11" s="134"/>
      <c r="DG11" s="134"/>
      <c r="DH11" s="134"/>
      <c r="DI11" s="134"/>
      <c r="DJ11" s="134"/>
      <c r="DK11" s="134"/>
      <c r="DL11" s="134"/>
      <c r="DM11" s="134"/>
      <c r="DN11" s="134"/>
      <c r="DO11" s="134"/>
      <c r="DP11" s="134"/>
      <c r="DQ11" s="134"/>
      <c r="DR11" s="134"/>
      <c r="DS11" s="134"/>
      <c r="DT11" s="134"/>
      <c r="DU11" s="134"/>
      <c r="DV11" s="134"/>
      <c r="DW11" s="134"/>
      <c r="DX11" s="134"/>
      <c r="DY11" s="134"/>
      <c r="DZ11" s="134"/>
      <c r="EA11" s="134"/>
      <c r="EB11" s="134"/>
      <c r="EC11" s="134"/>
      <c r="ED11" s="134"/>
      <c r="EE11" s="134"/>
      <c r="EF11" s="134"/>
      <c r="EG11" s="134"/>
      <c r="EH11" s="134"/>
      <c r="EI11" s="134"/>
      <c r="EJ11" s="134"/>
      <c r="EK11" s="134"/>
      <c r="EL11" s="134"/>
      <c r="EM11" s="134"/>
      <c r="EN11" s="134"/>
      <c r="EO11" s="134"/>
      <c r="EP11" s="134"/>
      <c r="EQ11" s="134"/>
      <c r="ER11" s="134"/>
      <c r="ES11" s="134"/>
      <c r="ET11" s="134"/>
      <c r="EU11" s="134"/>
      <c r="EV11" s="134"/>
      <c r="EW11" s="134"/>
      <c r="EX11" s="134"/>
      <c r="EY11" s="134"/>
      <c r="EZ11" s="134"/>
      <c r="FA11" s="134"/>
      <c r="FB11" s="134"/>
    </row>
    <row r="12" spans="1:158" s="71" customFormat="1" x14ac:dyDescent="0.3">
      <c r="A12" s="35">
        <v>7</v>
      </c>
      <c r="B12" s="46" t="s">
        <v>68</v>
      </c>
      <c r="C12" s="46" t="s">
        <v>69</v>
      </c>
      <c r="D12" s="34" t="s">
        <v>26</v>
      </c>
      <c r="E12" s="34">
        <v>65</v>
      </c>
      <c r="F12" s="115">
        <v>236</v>
      </c>
      <c r="G12" s="34" t="s">
        <v>119</v>
      </c>
      <c r="H12" s="101" t="s">
        <v>121</v>
      </c>
      <c r="I12" s="34">
        <v>65</v>
      </c>
      <c r="J12" s="115">
        <v>36</v>
      </c>
      <c r="K12" s="34">
        <v>40</v>
      </c>
      <c r="L12" s="34">
        <v>0</v>
      </c>
      <c r="M12" s="34">
        <v>10</v>
      </c>
      <c r="N12" s="34">
        <v>10</v>
      </c>
      <c r="O12" s="34">
        <v>0</v>
      </c>
      <c r="P12" s="34">
        <v>0</v>
      </c>
      <c r="Q12" s="34">
        <v>3</v>
      </c>
      <c r="R12" s="145">
        <f>+F12+J12+K12+L12+M12+N12+O12+P12+Q12</f>
        <v>335</v>
      </c>
      <c r="S12" s="134"/>
      <c r="T12" s="134"/>
      <c r="U12" s="134"/>
      <c r="V12" s="134"/>
      <c r="W12" s="134"/>
      <c r="X12" s="134"/>
      <c r="Y12" s="134"/>
      <c r="Z12" s="134"/>
      <c r="AA12" s="134"/>
      <c r="AB12" s="134"/>
      <c r="AC12" s="134"/>
      <c r="AD12" s="134"/>
      <c r="AE12" s="134"/>
      <c r="AF12" s="134"/>
      <c r="AG12" s="134"/>
      <c r="AH12" s="134"/>
      <c r="AI12" s="134"/>
      <c r="AJ12" s="134"/>
      <c r="AK12" s="134"/>
      <c r="AL12" s="134"/>
      <c r="AM12" s="134"/>
      <c r="AN12" s="134"/>
      <c r="AO12" s="134"/>
      <c r="AP12" s="134"/>
      <c r="AQ12" s="134"/>
      <c r="AR12" s="134"/>
      <c r="AS12" s="134"/>
      <c r="AT12" s="134"/>
      <c r="AU12" s="134"/>
      <c r="AV12" s="134"/>
      <c r="AW12" s="134"/>
      <c r="AX12" s="134"/>
      <c r="AY12" s="134"/>
      <c r="AZ12" s="134"/>
      <c r="BA12" s="134"/>
      <c r="BB12" s="134"/>
      <c r="BC12" s="134"/>
      <c r="BD12" s="134"/>
      <c r="BE12" s="134"/>
      <c r="BF12" s="134"/>
      <c r="BG12" s="134"/>
      <c r="BH12" s="134"/>
      <c r="BI12" s="134"/>
      <c r="BJ12" s="134"/>
      <c r="BK12" s="134"/>
      <c r="BL12" s="134"/>
      <c r="BM12" s="134"/>
      <c r="BN12" s="134"/>
      <c r="BO12" s="134"/>
      <c r="BP12" s="134"/>
      <c r="BQ12" s="134"/>
      <c r="BR12" s="134"/>
      <c r="BS12" s="134"/>
      <c r="BT12" s="134"/>
      <c r="BU12" s="134"/>
      <c r="BV12" s="134"/>
      <c r="BW12" s="134"/>
      <c r="BX12" s="134"/>
      <c r="BY12" s="134"/>
      <c r="BZ12" s="134"/>
      <c r="CA12" s="134"/>
      <c r="CB12" s="134"/>
      <c r="CC12" s="134"/>
      <c r="CD12" s="134"/>
      <c r="CE12" s="134"/>
      <c r="CF12" s="134"/>
      <c r="CG12" s="134"/>
      <c r="CH12" s="134"/>
      <c r="CI12" s="134"/>
      <c r="CJ12" s="134"/>
      <c r="CK12" s="134"/>
      <c r="CL12" s="134"/>
      <c r="CM12" s="134"/>
      <c r="CN12" s="134"/>
      <c r="CO12" s="134"/>
      <c r="CP12" s="134"/>
      <c r="CQ12" s="134"/>
      <c r="CR12" s="134"/>
      <c r="CS12" s="134"/>
      <c r="CT12" s="134"/>
      <c r="CU12" s="134"/>
      <c r="CV12" s="134"/>
      <c r="CW12" s="134"/>
      <c r="CX12" s="134"/>
      <c r="CY12" s="134"/>
      <c r="CZ12" s="134"/>
      <c r="DA12" s="134"/>
      <c r="DB12" s="134"/>
      <c r="DC12" s="134"/>
      <c r="DD12" s="134"/>
      <c r="DE12" s="134"/>
      <c r="DF12" s="134"/>
      <c r="DG12" s="134"/>
      <c r="DH12" s="134"/>
      <c r="DI12" s="134"/>
      <c r="DJ12" s="134"/>
      <c r="DK12" s="134"/>
      <c r="DL12" s="134"/>
      <c r="DM12" s="134"/>
      <c r="DN12" s="134"/>
      <c r="DO12" s="134"/>
      <c r="DP12" s="134"/>
      <c r="DQ12" s="134"/>
      <c r="DR12" s="134"/>
      <c r="DS12" s="134"/>
      <c r="DT12" s="134"/>
      <c r="DU12" s="134"/>
      <c r="DV12" s="134"/>
      <c r="DW12" s="134"/>
      <c r="DX12" s="134"/>
      <c r="DY12" s="134"/>
      <c r="DZ12" s="134"/>
      <c r="EA12" s="134"/>
      <c r="EB12" s="134"/>
      <c r="EC12" s="134"/>
      <c r="ED12" s="134"/>
      <c r="EE12" s="134"/>
      <c r="EF12" s="134"/>
      <c r="EG12" s="134"/>
      <c r="EH12" s="134"/>
      <c r="EI12" s="134"/>
      <c r="EJ12" s="134"/>
      <c r="EK12" s="134"/>
      <c r="EL12" s="134"/>
      <c r="EM12" s="134"/>
      <c r="EN12" s="134"/>
      <c r="EO12" s="134"/>
      <c r="EP12" s="134"/>
      <c r="EQ12" s="134"/>
      <c r="ER12" s="134"/>
      <c r="ES12" s="134"/>
      <c r="ET12" s="134"/>
      <c r="EU12" s="134"/>
      <c r="EV12" s="134"/>
      <c r="EW12" s="134"/>
      <c r="EX12" s="134"/>
      <c r="EY12" s="134"/>
      <c r="EZ12" s="134"/>
      <c r="FA12" s="134"/>
      <c r="FB12" s="134"/>
    </row>
    <row r="13" spans="1:158" s="71" customFormat="1" x14ac:dyDescent="0.3">
      <c r="A13" s="35">
        <v>8</v>
      </c>
      <c r="B13" s="17" t="s">
        <v>29</v>
      </c>
      <c r="C13" s="17" t="s">
        <v>30</v>
      </c>
      <c r="D13" s="35" t="s">
        <v>1</v>
      </c>
      <c r="E13" s="35">
        <v>145</v>
      </c>
      <c r="F13" s="115">
        <v>156</v>
      </c>
      <c r="G13" s="34" t="s">
        <v>119</v>
      </c>
      <c r="H13" s="101" t="s">
        <v>121</v>
      </c>
      <c r="I13" s="35">
        <v>11</v>
      </c>
      <c r="J13" s="115">
        <v>90</v>
      </c>
      <c r="K13" s="75">
        <v>40</v>
      </c>
      <c r="L13" s="35">
        <v>40</v>
      </c>
      <c r="M13" s="35">
        <v>0</v>
      </c>
      <c r="N13" s="35">
        <v>0</v>
      </c>
      <c r="O13" s="35">
        <v>0</v>
      </c>
      <c r="P13" s="35">
        <v>0</v>
      </c>
      <c r="Q13" s="35">
        <v>0</v>
      </c>
      <c r="R13" s="145">
        <f>SUM(F13,J13,K13,L13,M13,N13,O13,P13,Q13)</f>
        <v>326</v>
      </c>
      <c r="S13" s="134"/>
      <c r="T13" s="134"/>
      <c r="U13" s="134"/>
      <c r="V13" s="134"/>
      <c r="W13" s="134"/>
      <c r="X13" s="134"/>
      <c r="Y13" s="134"/>
      <c r="Z13" s="134"/>
      <c r="AA13" s="134"/>
      <c r="AB13" s="134"/>
      <c r="AC13" s="134"/>
      <c r="AD13" s="134"/>
      <c r="AE13" s="134"/>
      <c r="AF13" s="134"/>
      <c r="AG13" s="134"/>
      <c r="AH13" s="134"/>
      <c r="AI13" s="134"/>
      <c r="AJ13" s="134"/>
      <c r="AK13" s="134"/>
      <c r="AL13" s="134"/>
      <c r="AM13" s="134"/>
      <c r="AN13" s="134"/>
      <c r="AO13" s="134"/>
      <c r="AP13" s="134"/>
      <c r="AQ13" s="134"/>
      <c r="AR13" s="134"/>
      <c r="AS13" s="134"/>
      <c r="AT13" s="134"/>
      <c r="AU13" s="134"/>
      <c r="AV13" s="134"/>
      <c r="AW13" s="134"/>
      <c r="AX13" s="134"/>
      <c r="AY13" s="134"/>
      <c r="AZ13" s="134"/>
      <c r="BA13" s="134"/>
      <c r="BB13" s="134"/>
      <c r="BC13" s="134"/>
      <c r="BD13" s="134"/>
      <c r="BE13" s="134"/>
      <c r="BF13" s="134"/>
      <c r="BG13" s="134"/>
      <c r="BH13" s="134"/>
      <c r="BI13" s="134"/>
      <c r="BJ13" s="134"/>
      <c r="BK13" s="134"/>
      <c r="BL13" s="134"/>
      <c r="BM13" s="134"/>
      <c r="BN13" s="134"/>
      <c r="BO13" s="134"/>
      <c r="BP13" s="134"/>
      <c r="BQ13" s="134"/>
      <c r="BR13" s="134"/>
      <c r="BS13" s="134"/>
      <c r="BT13" s="134"/>
      <c r="BU13" s="134"/>
      <c r="BV13" s="134"/>
      <c r="BW13" s="134"/>
      <c r="BX13" s="134"/>
      <c r="BY13" s="134"/>
      <c r="BZ13" s="134"/>
      <c r="CA13" s="134"/>
      <c r="CB13" s="134"/>
      <c r="CC13" s="134"/>
      <c r="CD13" s="134"/>
      <c r="CE13" s="134"/>
      <c r="CF13" s="134"/>
      <c r="CG13" s="134"/>
      <c r="CH13" s="134"/>
      <c r="CI13" s="134"/>
      <c r="CJ13" s="134"/>
      <c r="CK13" s="134"/>
      <c r="CL13" s="134"/>
      <c r="CM13" s="134"/>
      <c r="CN13" s="134"/>
      <c r="CO13" s="134"/>
      <c r="CP13" s="134"/>
      <c r="CQ13" s="134"/>
      <c r="CR13" s="134"/>
      <c r="CS13" s="134"/>
      <c r="CT13" s="134"/>
      <c r="CU13" s="134"/>
      <c r="CV13" s="134"/>
      <c r="CW13" s="134"/>
      <c r="CX13" s="134"/>
      <c r="CY13" s="134"/>
      <c r="CZ13" s="134"/>
      <c r="DA13" s="134"/>
      <c r="DB13" s="134"/>
      <c r="DC13" s="134"/>
      <c r="DD13" s="134"/>
      <c r="DE13" s="134"/>
      <c r="DF13" s="134"/>
      <c r="DG13" s="134"/>
      <c r="DH13" s="134"/>
      <c r="DI13" s="134"/>
      <c r="DJ13" s="134"/>
      <c r="DK13" s="134"/>
      <c r="DL13" s="134"/>
      <c r="DM13" s="134"/>
      <c r="DN13" s="134"/>
      <c r="DO13" s="134"/>
      <c r="DP13" s="134"/>
      <c r="DQ13" s="134"/>
      <c r="DR13" s="134"/>
      <c r="DS13" s="134"/>
      <c r="DT13" s="134"/>
      <c r="DU13" s="134"/>
      <c r="DV13" s="134"/>
      <c r="DW13" s="134"/>
      <c r="DX13" s="134"/>
      <c r="DY13" s="134"/>
      <c r="DZ13" s="134"/>
      <c r="EA13" s="134"/>
      <c r="EB13" s="134"/>
      <c r="EC13" s="134"/>
      <c r="ED13" s="134"/>
      <c r="EE13" s="134"/>
      <c r="EF13" s="134"/>
      <c r="EG13" s="134"/>
      <c r="EH13" s="134"/>
      <c r="EI13" s="134"/>
      <c r="EJ13" s="134"/>
      <c r="EK13" s="134"/>
      <c r="EL13" s="134"/>
      <c r="EM13" s="134"/>
      <c r="EN13" s="134"/>
      <c r="EO13" s="134"/>
      <c r="EP13" s="134"/>
      <c r="EQ13" s="134"/>
      <c r="ER13" s="134"/>
      <c r="ES13" s="134"/>
      <c r="ET13" s="134"/>
      <c r="EU13" s="134"/>
      <c r="EV13" s="134"/>
      <c r="EW13" s="134"/>
      <c r="EX13" s="134"/>
      <c r="EY13" s="134"/>
      <c r="EZ13" s="134"/>
      <c r="FA13" s="134"/>
      <c r="FB13" s="134"/>
    </row>
    <row r="14" spans="1:158" s="71" customFormat="1" x14ac:dyDescent="0.3">
      <c r="A14" s="35">
        <v>9</v>
      </c>
      <c r="B14" s="121" t="s">
        <v>98</v>
      </c>
      <c r="C14" s="67" t="s">
        <v>99</v>
      </c>
      <c r="D14" s="45" t="s">
        <v>0</v>
      </c>
      <c r="E14" s="45">
        <v>82</v>
      </c>
      <c r="F14" s="130">
        <v>219</v>
      </c>
      <c r="G14" s="129" t="s">
        <v>0</v>
      </c>
      <c r="H14" s="88" t="s">
        <v>86</v>
      </c>
      <c r="I14" s="45">
        <v>77</v>
      </c>
      <c r="J14" s="130">
        <v>24</v>
      </c>
      <c r="K14" s="132">
        <v>10</v>
      </c>
      <c r="L14" s="132">
        <v>0</v>
      </c>
      <c r="M14" s="132">
        <v>10</v>
      </c>
      <c r="N14" s="132">
        <v>10</v>
      </c>
      <c r="O14" s="132">
        <v>0</v>
      </c>
      <c r="P14" s="132">
        <v>0</v>
      </c>
      <c r="Q14" s="132">
        <v>6</v>
      </c>
      <c r="R14" s="78">
        <f>SUM(F14,J14,K14,L14,M14,N14,O14,P14,Q14)</f>
        <v>279</v>
      </c>
      <c r="S14" s="134"/>
      <c r="T14" s="134"/>
      <c r="U14" s="134"/>
      <c r="V14" s="134"/>
      <c r="W14" s="134"/>
      <c r="X14" s="134"/>
      <c r="Y14" s="134"/>
      <c r="Z14" s="134"/>
      <c r="AA14" s="134"/>
      <c r="AB14" s="134"/>
      <c r="AC14" s="134"/>
      <c r="AD14" s="134"/>
      <c r="AE14" s="134"/>
      <c r="AF14" s="134"/>
      <c r="AG14" s="134"/>
      <c r="AH14" s="134"/>
      <c r="AI14" s="134"/>
      <c r="AJ14" s="134"/>
      <c r="AK14" s="134"/>
      <c r="AL14" s="134"/>
      <c r="AM14" s="134"/>
      <c r="AN14" s="134"/>
      <c r="AO14" s="134"/>
      <c r="AP14" s="134"/>
      <c r="AQ14" s="134"/>
      <c r="AR14" s="134"/>
      <c r="AS14" s="134"/>
      <c r="AT14" s="134"/>
      <c r="AU14" s="134"/>
      <c r="AV14" s="134"/>
      <c r="AW14" s="134"/>
      <c r="AX14" s="134"/>
      <c r="AY14" s="134"/>
      <c r="AZ14" s="134"/>
      <c r="BA14" s="134"/>
      <c r="BB14" s="134"/>
      <c r="BC14" s="134"/>
      <c r="BD14" s="134"/>
      <c r="BE14" s="134"/>
      <c r="BF14" s="134"/>
      <c r="BG14" s="134"/>
      <c r="BH14" s="134"/>
      <c r="BI14" s="134"/>
      <c r="BJ14" s="134"/>
      <c r="BK14" s="134"/>
      <c r="BL14" s="134"/>
      <c r="BM14" s="134"/>
      <c r="BN14" s="134"/>
      <c r="BO14" s="134"/>
      <c r="BP14" s="134"/>
      <c r="BQ14" s="134"/>
      <c r="BR14" s="134"/>
      <c r="BS14" s="134"/>
      <c r="BT14" s="134"/>
      <c r="BU14" s="134"/>
      <c r="BV14" s="134"/>
      <c r="BW14" s="134"/>
      <c r="BX14" s="134"/>
      <c r="BY14" s="134"/>
      <c r="BZ14" s="134"/>
      <c r="CA14" s="134"/>
      <c r="CB14" s="134"/>
      <c r="CC14" s="134"/>
      <c r="CD14" s="134"/>
      <c r="CE14" s="134"/>
      <c r="CF14" s="134"/>
      <c r="CG14" s="134"/>
      <c r="CH14" s="134"/>
      <c r="CI14" s="134"/>
      <c r="CJ14" s="134"/>
      <c r="CK14" s="134"/>
      <c r="CL14" s="134"/>
      <c r="CM14" s="134"/>
      <c r="CN14" s="134"/>
      <c r="CO14" s="134"/>
      <c r="CP14" s="134"/>
      <c r="CQ14" s="134"/>
      <c r="CR14" s="134"/>
      <c r="CS14" s="134"/>
      <c r="CT14" s="134"/>
      <c r="CU14" s="134"/>
      <c r="CV14" s="134"/>
      <c r="CW14" s="134"/>
      <c r="CX14" s="134"/>
      <c r="CY14" s="134"/>
      <c r="CZ14" s="134"/>
      <c r="DA14" s="134"/>
      <c r="DB14" s="134"/>
      <c r="DC14" s="134"/>
      <c r="DD14" s="134"/>
      <c r="DE14" s="134"/>
      <c r="DF14" s="134"/>
      <c r="DG14" s="134"/>
      <c r="DH14" s="134"/>
      <c r="DI14" s="134"/>
      <c r="DJ14" s="134"/>
      <c r="DK14" s="134"/>
      <c r="DL14" s="134"/>
      <c r="DM14" s="134"/>
      <c r="DN14" s="134"/>
      <c r="DO14" s="134"/>
      <c r="DP14" s="134"/>
      <c r="DQ14" s="134"/>
      <c r="DR14" s="134"/>
      <c r="DS14" s="134"/>
      <c r="DT14" s="134"/>
      <c r="DU14" s="134"/>
      <c r="DV14" s="134"/>
      <c r="DW14" s="134"/>
      <c r="DX14" s="134"/>
      <c r="DY14" s="134"/>
      <c r="DZ14" s="134"/>
      <c r="EA14" s="134"/>
      <c r="EB14" s="134"/>
      <c r="EC14" s="134"/>
      <c r="ED14" s="134"/>
      <c r="EE14" s="134"/>
      <c r="EF14" s="134"/>
      <c r="EG14" s="134"/>
      <c r="EH14" s="134"/>
      <c r="EI14" s="134"/>
      <c r="EJ14" s="134"/>
      <c r="EK14" s="134"/>
      <c r="EL14" s="134"/>
      <c r="EM14" s="134"/>
      <c r="EN14" s="134"/>
      <c r="EO14" s="134"/>
      <c r="EP14" s="134"/>
      <c r="EQ14" s="134"/>
      <c r="ER14" s="134"/>
      <c r="ES14" s="134"/>
      <c r="ET14" s="134"/>
      <c r="EU14" s="134"/>
      <c r="EV14" s="134"/>
      <c r="EW14" s="134"/>
      <c r="EX14" s="134"/>
      <c r="EY14" s="134"/>
      <c r="EZ14" s="134"/>
      <c r="FA14" s="134"/>
      <c r="FB14" s="134"/>
    </row>
    <row r="15" spans="1:158" s="71" customFormat="1" ht="13.5" customHeight="1" x14ac:dyDescent="0.3">
      <c r="A15" s="35">
        <v>10</v>
      </c>
      <c r="B15" s="121" t="s">
        <v>100</v>
      </c>
      <c r="C15" s="67" t="s">
        <v>101</v>
      </c>
      <c r="D15" s="45" t="s">
        <v>0</v>
      </c>
      <c r="E15" s="45">
        <v>137</v>
      </c>
      <c r="F15" s="130">
        <v>164</v>
      </c>
      <c r="G15" s="129" t="s">
        <v>0</v>
      </c>
      <c r="H15" s="88" t="s">
        <v>122</v>
      </c>
      <c r="I15" s="45">
        <v>61</v>
      </c>
      <c r="J15" s="130">
        <v>40</v>
      </c>
      <c r="K15" s="132">
        <v>40</v>
      </c>
      <c r="L15" s="132">
        <v>20</v>
      </c>
      <c r="M15" s="132">
        <v>0</v>
      </c>
      <c r="N15" s="132">
        <v>10</v>
      </c>
      <c r="O15" s="132">
        <v>0</v>
      </c>
      <c r="P15" s="132">
        <v>0</v>
      </c>
      <c r="Q15" s="132">
        <v>3</v>
      </c>
      <c r="R15" s="78">
        <f>SUM(F15,J15,K15,L15,M15,N15,O15,P15,Q15)</f>
        <v>277</v>
      </c>
      <c r="S15" s="134"/>
      <c r="T15" s="134"/>
      <c r="U15" s="134"/>
      <c r="V15" s="134"/>
      <c r="W15" s="134"/>
      <c r="X15" s="134"/>
      <c r="Y15" s="134"/>
      <c r="Z15" s="134"/>
      <c r="AA15" s="134"/>
      <c r="AB15" s="134"/>
      <c r="AC15" s="134"/>
      <c r="AD15" s="134"/>
      <c r="AE15" s="134"/>
      <c r="AF15" s="134"/>
      <c r="AG15" s="134"/>
      <c r="AH15" s="134"/>
      <c r="AI15" s="134"/>
      <c r="AJ15" s="134"/>
      <c r="AK15" s="134"/>
      <c r="AL15" s="134"/>
      <c r="AM15" s="134"/>
      <c r="AN15" s="134"/>
      <c r="AO15" s="134"/>
      <c r="AP15" s="134"/>
      <c r="AQ15" s="134"/>
      <c r="AR15" s="134"/>
      <c r="AS15" s="134"/>
      <c r="AT15" s="134"/>
      <c r="AU15" s="134"/>
      <c r="AV15" s="134"/>
      <c r="AW15" s="134"/>
      <c r="AX15" s="134"/>
      <c r="AY15" s="134"/>
      <c r="AZ15" s="134"/>
      <c r="BA15" s="134"/>
      <c r="BB15" s="134"/>
      <c r="BC15" s="134"/>
      <c r="BD15" s="134"/>
      <c r="BE15" s="134"/>
      <c r="BF15" s="134"/>
      <c r="BG15" s="134"/>
      <c r="BH15" s="134"/>
      <c r="BI15" s="134"/>
      <c r="BJ15" s="134"/>
      <c r="BK15" s="134"/>
      <c r="BL15" s="134"/>
      <c r="BM15" s="134"/>
      <c r="BN15" s="134"/>
      <c r="BO15" s="134"/>
      <c r="BP15" s="134"/>
      <c r="BQ15" s="134"/>
      <c r="BR15" s="134"/>
      <c r="BS15" s="134"/>
      <c r="BT15" s="134"/>
      <c r="BU15" s="134"/>
      <c r="BV15" s="134"/>
      <c r="BW15" s="134"/>
      <c r="BX15" s="134"/>
      <c r="BY15" s="134"/>
      <c r="BZ15" s="134"/>
      <c r="CA15" s="134"/>
      <c r="CB15" s="134"/>
      <c r="CC15" s="134"/>
      <c r="CD15" s="134"/>
      <c r="CE15" s="134"/>
      <c r="CF15" s="134"/>
      <c r="CG15" s="134"/>
      <c r="CH15" s="134"/>
      <c r="CI15" s="134"/>
      <c r="CJ15" s="134"/>
      <c r="CK15" s="134"/>
      <c r="CL15" s="134"/>
      <c r="CM15" s="134"/>
      <c r="CN15" s="134"/>
      <c r="CO15" s="134"/>
      <c r="CP15" s="134"/>
      <c r="CQ15" s="134"/>
      <c r="CR15" s="134"/>
      <c r="CS15" s="134"/>
      <c r="CT15" s="134"/>
      <c r="CU15" s="134"/>
      <c r="CV15" s="134"/>
      <c r="CW15" s="134"/>
      <c r="CX15" s="134"/>
      <c r="CY15" s="134"/>
      <c r="CZ15" s="134"/>
      <c r="DA15" s="134"/>
      <c r="DB15" s="134"/>
      <c r="DC15" s="134"/>
      <c r="DD15" s="134"/>
      <c r="DE15" s="134"/>
      <c r="DF15" s="134"/>
      <c r="DG15" s="134"/>
      <c r="DH15" s="134"/>
      <c r="DI15" s="134"/>
      <c r="DJ15" s="134"/>
      <c r="DK15" s="134"/>
      <c r="DL15" s="134"/>
      <c r="DM15" s="134"/>
      <c r="DN15" s="134"/>
      <c r="DO15" s="134"/>
      <c r="DP15" s="134"/>
      <c r="DQ15" s="134"/>
      <c r="DR15" s="134"/>
      <c r="DS15" s="134"/>
      <c r="DT15" s="134"/>
      <c r="DU15" s="134"/>
      <c r="DV15" s="134"/>
      <c r="DW15" s="134"/>
      <c r="DX15" s="134"/>
      <c r="DY15" s="134"/>
      <c r="DZ15" s="134"/>
      <c r="EA15" s="134"/>
      <c r="EB15" s="134"/>
      <c r="EC15" s="134"/>
      <c r="ED15" s="134"/>
      <c r="EE15" s="134"/>
      <c r="EF15" s="134"/>
      <c r="EG15" s="134"/>
      <c r="EH15" s="134"/>
      <c r="EI15" s="134"/>
      <c r="EJ15" s="134"/>
      <c r="EK15" s="134"/>
      <c r="EL15" s="134"/>
      <c r="EM15" s="134"/>
      <c r="EN15" s="134"/>
      <c r="EO15" s="134"/>
      <c r="EP15" s="134"/>
      <c r="EQ15" s="134"/>
      <c r="ER15" s="134"/>
      <c r="ES15" s="134"/>
      <c r="ET15" s="134"/>
      <c r="EU15" s="134"/>
      <c r="EV15" s="134"/>
      <c r="EW15" s="134"/>
      <c r="EX15" s="134"/>
      <c r="EY15" s="134"/>
      <c r="EZ15" s="134"/>
      <c r="FA15" s="134"/>
      <c r="FB15" s="134"/>
    </row>
    <row r="16" spans="1:158" s="71" customFormat="1" x14ac:dyDescent="0.3">
      <c r="A16" s="35">
        <v>11</v>
      </c>
      <c r="B16" s="121" t="s">
        <v>102</v>
      </c>
      <c r="C16" s="67" t="s">
        <v>103</v>
      </c>
      <c r="D16" s="45" t="s">
        <v>1</v>
      </c>
      <c r="E16" s="45">
        <v>119</v>
      </c>
      <c r="F16" s="130">
        <v>182</v>
      </c>
      <c r="G16" s="129" t="s">
        <v>0</v>
      </c>
      <c r="H16" s="88" t="s">
        <v>93</v>
      </c>
      <c r="I16" s="45">
        <v>227</v>
      </c>
      <c r="J16" s="130">
        <v>0</v>
      </c>
      <c r="K16" s="132">
        <v>20</v>
      </c>
      <c r="L16" s="132">
        <v>40</v>
      </c>
      <c r="M16" s="132">
        <v>10</v>
      </c>
      <c r="N16" s="132">
        <v>10</v>
      </c>
      <c r="O16" s="132">
        <v>0</v>
      </c>
      <c r="P16" s="132">
        <v>0</v>
      </c>
      <c r="Q16" s="132">
        <v>0</v>
      </c>
      <c r="R16" s="78">
        <f>SUM(F16,J16,K16,L16,M16,N16,O16,P16,Q16)</f>
        <v>262</v>
      </c>
      <c r="S16" s="134"/>
      <c r="T16" s="134"/>
      <c r="U16" s="134"/>
      <c r="V16" s="134"/>
      <c r="W16" s="134"/>
      <c r="X16" s="134"/>
      <c r="Y16" s="134"/>
      <c r="Z16" s="134"/>
      <c r="AA16" s="134"/>
      <c r="AB16" s="134"/>
      <c r="AC16" s="134"/>
      <c r="AD16" s="134"/>
      <c r="AE16" s="134"/>
      <c r="AF16" s="134"/>
      <c r="AG16" s="134"/>
      <c r="AH16" s="134"/>
      <c r="AI16" s="134"/>
      <c r="AJ16" s="134"/>
      <c r="AK16" s="134"/>
      <c r="AL16" s="134"/>
      <c r="AM16" s="134"/>
      <c r="AN16" s="134"/>
      <c r="AO16" s="134"/>
      <c r="AP16" s="134"/>
      <c r="AQ16" s="134"/>
      <c r="AR16" s="134"/>
      <c r="AS16" s="134"/>
      <c r="AT16" s="134"/>
      <c r="AU16" s="134"/>
      <c r="AV16" s="134"/>
      <c r="AW16" s="134"/>
      <c r="AX16" s="134"/>
      <c r="AY16" s="134"/>
      <c r="AZ16" s="134"/>
      <c r="BA16" s="134"/>
      <c r="BB16" s="134"/>
      <c r="BC16" s="134"/>
      <c r="BD16" s="134"/>
      <c r="BE16" s="134"/>
      <c r="BF16" s="134"/>
      <c r="BG16" s="134"/>
      <c r="BH16" s="134"/>
      <c r="BI16" s="134"/>
      <c r="BJ16" s="134"/>
      <c r="BK16" s="134"/>
      <c r="BL16" s="134"/>
      <c r="BM16" s="134"/>
      <c r="BN16" s="134"/>
      <c r="BO16" s="134"/>
      <c r="BP16" s="134"/>
      <c r="BQ16" s="134"/>
      <c r="BR16" s="134"/>
      <c r="BS16" s="134"/>
      <c r="BT16" s="134"/>
      <c r="BU16" s="134"/>
      <c r="BV16" s="134"/>
      <c r="BW16" s="134"/>
      <c r="BX16" s="134"/>
      <c r="BY16" s="134"/>
      <c r="BZ16" s="134"/>
      <c r="CA16" s="134"/>
      <c r="CB16" s="134"/>
      <c r="CC16" s="134"/>
      <c r="CD16" s="134"/>
      <c r="CE16" s="134"/>
      <c r="CF16" s="134"/>
      <c r="CG16" s="134"/>
      <c r="CH16" s="134"/>
      <c r="CI16" s="134"/>
      <c r="CJ16" s="134"/>
      <c r="CK16" s="134"/>
      <c r="CL16" s="134"/>
      <c r="CM16" s="134"/>
      <c r="CN16" s="134"/>
      <c r="CO16" s="134"/>
      <c r="CP16" s="134"/>
      <c r="CQ16" s="134"/>
      <c r="CR16" s="134"/>
      <c r="CS16" s="134"/>
      <c r="CT16" s="134"/>
      <c r="CU16" s="134"/>
      <c r="CV16" s="134"/>
      <c r="CW16" s="134"/>
      <c r="CX16" s="134"/>
      <c r="CY16" s="134"/>
      <c r="CZ16" s="134"/>
      <c r="DA16" s="134"/>
      <c r="DB16" s="134"/>
      <c r="DC16" s="134"/>
      <c r="DD16" s="134"/>
      <c r="DE16" s="134"/>
      <c r="DF16" s="134"/>
      <c r="DG16" s="134"/>
      <c r="DH16" s="134"/>
      <c r="DI16" s="134"/>
      <c r="DJ16" s="134"/>
      <c r="DK16" s="134"/>
      <c r="DL16" s="134"/>
      <c r="DM16" s="134"/>
      <c r="DN16" s="134"/>
      <c r="DO16" s="134"/>
      <c r="DP16" s="134"/>
      <c r="DQ16" s="134"/>
      <c r="DR16" s="134"/>
      <c r="DS16" s="134"/>
      <c r="DT16" s="134"/>
      <c r="DU16" s="134"/>
      <c r="DV16" s="134"/>
      <c r="DW16" s="134"/>
      <c r="DX16" s="134"/>
      <c r="DY16" s="134"/>
      <c r="DZ16" s="134"/>
      <c r="EA16" s="134"/>
      <c r="EB16" s="134"/>
      <c r="EC16" s="134"/>
      <c r="ED16" s="134"/>
      <c r="EE16" s="134"/>
      <c r="EF16" s="134"/>
      <c r="EG16" s="134"/>
      <c r="EH16" s="134"/>
      <c r="EI16" s="134"/>
      <c r="EJ16" s="134"/>
      <c r="EK16" s="134"/>
      <c r="EL16" s="134"/>
      <c r="EM16" s="134"/>
      <c r="EN16" s="134"/>
      <c r="EO16" s="134"/>
      <c r="EP16" s="134"/>
      <c r="EQ16" s="134"/>
      <c r="ER16" s="134"/>
      <c r="ES16" s="134"/>
      <c r="ET16" s="134"/>
      <c r="EU16" s="134"/>
      <c r="EV16" s="134"/>
      <c r="EW16" s="134"/>
      <c r="EX16" s="134"/>
      <c r="EY16" s="134"/>
      <c r="EZ16" s="134"/>
      <c r="FA16" s="134"/>
      <c r="FB16" s="134"/>
    </row>
    <row r="17" spans="1:158" s="71" customFormat="1" x14ac:dyDescent="0.3">
      <c r="A17" s="35">
        <v>12</v>
      </c>
      <c r="B17" s="120" t="s">
        <v>70</v>
      </c>
      <c r="C17" s="46" t="s">
        <v>71</v>
      </c>
      <c r="D17" s="75" t="s">
        <v>0</v>
      </c>
      <c r="E17" s="75">
        <v>118</v>
      </c>
      <c r="F17" s="115">
        <v>183</v>
      </c>
      <c r="G17" s="129" t="s">
        <v>0</v>
      </c>
      <c r="H17" s="88" t="s">
        <v>93</v>
      </c>
      <c r="I17" s="75">
        <v>69</v>
      </c>
      <c r="J17" s="115">
        <v>32</v>
      </c>
      <c r="K17" s="75">
        <v>30</v>
      </c>
      <c r="L17" s="34">
        <v>0</v>
      </c>
      <c r="M17" s="34">
        <v>0</v>
      </c>
      <c r="N17" s="34">
        <v>10</v>
      </c>
      <c r="O17" s="34">
        <v>0</v>
      </c>
      <c r="P17" s="34">
        <v>0</v>
      </c>
      <c r="Q17" s="34">
        <v>3</v>
      </c>
      <c r="R17" s="145">
        <f>+F17+J17+K17+L17+M17+N17+O17+P17+Q17</f>
        <v>258</v>
      </c>
      <c r="S17" s="134"/>
      <c r="T17" s="134"/>
      <c r="U17" s="134"/>
      <c r="V17" s="134"/>
      <c r="W17" s="134"/>
      <c r="X17" s="134"/>
      <c r="Y17" s="134"/>
      <c r="Z17" s="134"/>
      <c r="AA17" s="134"/>
      <c r="AB17" s="134"/>
      <c r="AC17" s="134"/>
      <c r="AD17" s="134"/>
      <c r="AE17" s="134"/>
      <c r="AF17" s="134"/>
      <c r="AG17" s="134"/>
      <c r="AH17" s="134"/>
      <c r="AI17" s="134"/>
      <c r="AJ17" s="134"/>
      <c r="AK17" s="134"/>
      <c r="AL17" s="134"/>
      <c r="AM17" s="134"/>
      <c r="AN17" s="134"/>
      <c r="AO17" s="134"/>
      <c r="AP17" s="134"/>
      <c r="AQ17" s="134"/>
      <c r="AR17" s="134"/>
      <c r="AS17" s="134"/>
      <c r="AT17" s="134"/>
      <c r="AU17" s="134"/>
      <c r="AV17" s="134"/>
      <c r="AW17" s="134"/>
      <c r="AX17" s="134"/>
      <c r="AY17" s="134"/>
      <c r="AZ17" s="134"/>
      <c r="BA17" s="134"/>
      <c r="BB17" s="134"/>
      <c r="BC17" s="134"/>
      <c r="BD17" s="134"/>
      <c r="BE17" s="134"/>
      <c r="BF17" s="134"/>
      <c r="BG17" s="134"/>
      <c r="BH17" s="134"/>
      <c r="BI17" s="134"/>
      <c r="BJ17" s="134"/>
      <c r="BK17" s="134"/>
      <c r="BL17" s="134"/>
      <c r="BM17" s="134"/>
      <c r="BN17" s="134"/>
      <c r="BO17" s="134"/>
      <c r="BP17" s="134"/>
      <c r="BQ17" s="134"/>
      <c r="BR17" s="134"/>
      <c r="BS17" s="134"/>
      <c r="BT17" s="134"/>
      <c r="BU17" s="134"/>
      <c r="BV17" s="134"/>
      <c r="BW17" s="134"/>
      <c r="BX17" s="134"/>
      <c r="BY17" s="134"/>
      <c r="BZ17" s="134"/>
      <c r="CA17" s="134"/>
      <c r="CB17" s="134"/>
      <c r="CC17" s="134"/>
      <c r="CD17" s="134"/>
      <c r="CE17" s="134"/>
      <c r="CF17" s="134"/>
      <c r="CG17" s="134"/>
      <c r="CH17" s="134"/>
      <c r="CI17" s="134"/>
      <c r="CJ17" s="134"/>
      <c r="CK17" s="134"/>
      <c r="CL17" s="134"/>
      <c r="CM17" s="134"/>
      <c r="CN17" s="134"/>
      <c r="CO17" s="134"/>
      <c r="CP17" s="134"/>
      <c r="CQ17" s="134"/>
      <c r="CR17" s="134"/>
      <c r="CS17" s="134"/>
      <c r="CT17" s="134"/>
      <c r="CU17" s="134"/>
      <c r="CV17" s="134"/>
      <c r="CW17" s="134"/>
      <c r="CX17" s="134"/>
      <c r="CY17" s="134"/>
      <c r="CZ17" s="134"/>
      <c r="DA17" s="134"/>
      <c r="DB17" s="134"/>
      <c r="DC17" s="134"/>
      <c r="DD17" s="134"/>
      <c r="DE17" s="134"/>
      <c r="DF17" s="134"/>
      <c r="DG17" s="134"/>
      <c r="DH17" s="134"/>
      <c r="DI17" s="134"/>
      <c r="DJ17" s="134"/>
      <c r="DK17" s="134"/>
      <c r="DL17" s="134"/>
      <c r="DM17" s="134"/>
      <c r="DN17" s="134"/>
      <c r="DO17" s="134"/>
      <c r="DP17" s="134"/>
      <c r="DQ17" s="134"/>
      <c r="DR17" s="134"/>
      <c r="DS17" s="134"/>
      <c r="DT17" s="134"/>
      <c r="DU17" s="134"/>
      <c r="DV17" s="134"/>
      <c r="DW17" s="134"/>
      <c r="DX17" s="134"/>
      <c r="DY17" s="134"/>
      <c r="DZ17" s="134"/>
      <c r="EA17" s="134"/>
      <c r="EB17" s="134"/>
      <c r="EC17" s="134"/>
      <c r="ED17" s="134"/>
      <c r="EE17" s="134"/>
      <c r="EF17" s="134"/>
      <c r="EG17" s="134"/>
      <c r="EH17" s="134"/>
      <c r="EI17" s="134"/>
      <c r="EJ17" s="134"/>
      <c r="EK17" s="134"/>
      <c r="EL17" s="134"/>
      <c r="EM17" s="134"/>
      <c r="EN17" s="134"/>
      <c r="EO17" s="134"/>
      <c r="EP17" s="134"/>
      <c r="EQ17" s="134"/>
      <c r="ER17" s="134"/>
      <c r="ES17" s="134"/>
      <c r="ET17" s="134"/>
      <c r="EU17" s="134"/>
      <c r="EV17" s="134"/>
      <c r="EW17" s="134"/>
      <c r="EX17" s="134"/>
      <c r="EY17" s="134"/>
      <c r="EZ17" s="134"/>
      <c r="FA17" s="134"/>
      <c r="FB17" s="134"/>
    </row>
    <row r="18" spans="1:158" s="71" customFormat="1" x14ac:dyDescent="0.3">
      <c r="A18" s="35">
        <v>13</v>
      </c>
      <c r="B18" s="122" t="s">
        <v>104</v>
      </c>
      <c r="C18" s="123" t="s">
        <v>34</v>
      </c>
      <c r="D18" s="45" t="s">
        <v>2</v>
      </c>
      <c r="E18" s="45">
        <v>151</v>
      </c>
      <c r="F18" s="130">
        <v>150</v>
      </c>
      <c r="G18" s="35" t="s">
        <v>119</v>
      </c>
      <c r="H18" s="102" t="s">
        <v>123</v>
      </c>
      <c r="I18" s="45">
        <v>46</v>
      </c>
      <c r="J18" s="130">
        <v>55</v>
      </c>
      <c r="K18" s="132">
        <v>40</v>
      </c>
      <c r="L18" s="133">
        <v>0</v>
      </c>
      <c r="M18" s="133">
        <v>0</v>
      </c>
      <c r="N18" s="133">
        <v>0</v>
      </c>
      <c r="O18" s="133">
        <v>0</v>
      </c>
      <c r="P18" s="133">
        <v>0</v>
      </c>
      <c r="Q18" s="133">
        <v>6</v>
      </c>
      <c r="R18" s="78">
        <f>SUM(F18,J18,K18,L18,M18,N18,O18,P18,Q18)</f>
        <v>251</v>
      </c>
      <c r="S18" s="134"/>
      <c r="T18" s="134"/>
      <c r="U18" s="134"/>
      <c r="V18" s="134"/>
      <c r="W18" s="134"/>
      <c r="X18" s="134"/>
      <c r="Y18" s="134"/>
      <c r="Z18" s="134"/>
      <c r="AA18" s="134"/>
      <c r="AB18" s="134"/>
      <c r="AC18" s="134"/>
      <c r="AD18" s="134"/>
      <c r="AE18" s="134"/>
      <c r="AF18" s="134"/>
      <c r="AG18" s="134"/>
      <c r="AH18" s="134"/>
      <c r="AI18" s="134"/>
      <c r="AJ18" s="134"/>
      <c r="AK18" s="134"/>
      <c r="AL18" s="134"/>
      <c r="AM18" s="134"/>
      <c r="AN18" s="134"/>
      <c r="AO18" s="134"/>
      <c r="AP18" s="134"/>
      <c r="AQ18" s="134"/>
      <c r="AR18" s="134"/>
      <c r="AS18" s="134"/>
      <c r="AT18" s="134"/>
      <c r="AU18" s="134"/>
      <c r="AV18" s="134"/>
      <c r="AW18" s="134"/>
      <c r="AX18" s="134"/>
      <c r="AY18" s="134"/>
      <c r="AZ18" s="134"/>
      <c r="BA18" s="134"/>
      <c r="BB18" s="134"/>
      <c r="BC18" s="134"/>
      <c r="BD18" s="134"/>
      <c r="BE18" s="134"/>
      <c r="BF18" s="134"/>
      <c r="BG18" s="134"/>
      <c r="BH18" s="134"/>
      <c r="BI18" s="134"/>
      <c r="BJ18" s="134"/>
      <c r="BK18" s="134"/>
      <c r="BL18" s="134"/>
      <c r="BM18" s="134"/>
      <c r="BN18" s="134"/>
      <c r="BO18" s="134"/>
      <c r="BP18" s="134"/>
      <c r="BQ18" s="134"/>
      <c r="BR18" s="134"/>
      <c r="BS18" s="134"/>
      <c r="BT18" s="134"/>
      <c r="BU18" s="134"/>
      <c r="BV18" s="134"/>
      <c r="BW18" s="134"/>
      <c r="BX18" s="134"/>
      <c r="BY18" s="134"/>
      <c r="BZ18" s="134"/>
      <c r="CA18" s="134"/>
      <c r="CB18" s="134"/>
      <c r="CC18" s="134"/>
      <c r="CD18" s="134"/>
      <c r="CE18" s="134"/>
      <c r="CF18" s="134"/>
      <c r="CG18" s="134"/>
      <c r="CH18" s="134"/>
      <c r="CI18" s="134"/>
      <c r="CJ18" s="134"/>
      <c r="CK18" s="134"/>
      <c r="CL18" s="134"/>
      <c r="CM18" s="134"/>
      <c r="CN18" s="134"/>
      <c r="CO18" s="134"/>
      <c r="CP18" s="134"/>
      <c r="CQ18" s="134"/>
      <c r="CR18" s="134"/>
      <c r="CS18" s="134"/>
      <c r="CT18" s="134"/>
      <c r="CU18" s="134"/>
      <c r="CV18" s="134"/>
      <c r="CW18" s="134"/>
      <c r="CX18" s="134"/>
      <c r="CY18" s="134"/>
      <c r="CZ18" s="134"/>
      <c r="DA18" s="134"/>
      <c r="DB18" s="134"/>
      <c r="DC18" s="134"/>
      <c r="DD18" s="134"/>
      <c r="DE18" s="134"/>
      <c r="DF18" s="134"/>
      <c r="DG18" s="134"/>
      <c r="DH18" s="134"/>
      <c r="DI18" s="134"/>
      <c r="DJ18" s="134"/>
      <c r="DK18" s="134"/>
      <c r="DL18" s="134"/>
      <c r="DM18" s="134"/>
      <c r="DN18" s="134"/>
      <c r="DO18" s="134"/>
      <c r="DP18" s="134"/>
      <c r="DQ18" s="134"/>
      <c r="DR18" s="134"/>
      <c r="DS18" s="134"/>
      <c r="DT18" s="134"/>
      <c r="DU18" s="134"/>
      <c r="DV18" s="134"/>
      <c r="DW18" s="134"/>
      <c r="DX18" s="134"/>
      <c r="DY18" s="134"/>
      <c r="DZ18" s="134"/>
      <c r="EA18" s="134"/>
      <c r="EB18" s="134"/>
      <c r="EC18" s="134"/>
      <c r="ED18" s="134"/>
      <c r="EE18" s="134"/>
      <c r="EF18" s="134"/>
      <c r="EG18" s="134"/>
      <c r="EH18" s="134"/>
      <c r="EI18" s="134"/>
      <c r="EJ18" s="134"/>
      <c r="EK18" s="134"/>
      <c r="EL18" s="134"/>
      <c r="EM18" s="134"/>
      <c r="EN18" s="134"/>
      <c r="EO18" s="134"/>
      <c r="EP18" s="134"/>
      <c r="EQ18" s="134"/>
      <c r="ER18" s="134"/>
      <c r="ES18" s="134"/>
      <c r="ET18" s="134"/>
      <c r="EU18" s="134"/>
      <c r="EV18" s="134"/>
      <c r="EW18" s="134"/>
      <c r="EX18" s="134"/>
      <c r="EY18" s="134"/>
      <c r="EZ18" s="134"/>
      <c r="FA18" s="134"/>
      <c r="FB18" s="134"/>
    </row>
    <row r="19" spans="1:158" s="71" customFormat="1" x14ac:dyDescent="0.3">
      <c r="A19" s="35">
        <v>14</v>
      </c>
      <c r="B19" s="122" t="s">
        <v>107</v>
      </c>
      <c r="C19" s="123" t="s">
        <v>30</v>
      </c>
      <c r="D19" s="45" t="s">
        <v>0</v>
      </c>
      <c r="E19" s="45">
        <v>193</v>
      </c>
      <c r="F19" s="130">
        <v>108</v>
      </c>
      <c r="G19" s="129" t="s">
        <v>119</v>
      </c>
      <c r="H19" s="88" t="s">
        <v>116</v>
      </c>
      <c r="I19" s="45">
        <v>3</v>
      </c>
      <c r="J19" s="130">
        <v>98</v>
      </c>
      <c r="K19" s="132">
        <v>20</v>
      </c>
      <c r="L19" s="133">
        <v>0</v>
      </c>
      <c r="M19" s="133">
        <v>0</v>
      </c>
      <c r="N19" s="133">
        <v>0</v>
      </c>
      <c r="O19" s="133">
        <v>0</v>
      </c>
      <c r="P19" s="133">
        <v>6</v>
      </c>
      <c r="Q19" s="133">
        <v>3</v>
      </c>
      <c r="R19" s="78">
        <f>SUM(F19,J19,K19,L19,M19,N19,O19,P19,Q19)</f>
        <v>235</v>
      </c>
      <c r="S19" s="134"/>
      <c r="T19" s="134"/>
      <c r="U19" s="134"/>
      <c r="V19" s="134"/>
      <c r="W19" s="134"/>
      <c r="X19" s="134"/>
      <c r="Y19" s="134"/>
      <c r="Z19" s="134"/>
      <c r="AA19" s="134"/>
      <c r="AB19" s="134"/>
      <c r="AC19" s="134"/>
      <c r="AD19" s="134"/>
      <c r="AE19" s="134"/>
      <c r="AF19" s="134"/>
      <c r="AG19" s="134"/>
      <c r="AH19" s="134"/>
      <c r="AI19" s="134"/>
      <c r="AJ19" s="134"/>
      <c r="AK19" s="134"/>
      <c r="AL19" s="134"/>
      <c r="AM19" s="134"/>
      <c r="AN19" s="134"/>
      <c r="AO19" s="134"/>
      <c r="AP19" s="134"/>
      <c r="AQ19" s="134"/>
      <c r="AR19" s="134"/>
      <c r="AS19" s="134"/>
      <c r="AT19" s="134"/>
      <c r="AU19" s="134"/>
      <c r="AV19" s="134"/>
      <c r="AW19" s="134"/>
      <c r="AX19" s="134"/>
      <c r="AY19" s="134"/>
      <c r="AZ19" s="134"/>
      <c r="BA19" s="134"/>
      <c r="BB19" s="134"/>
      <c r="BC19" s="134"/>
      <c r="BD19" s="134"/>
      <c r="BE19" s="134"/>
      <c r="BF19" s="134"/>
      <c r="BG19" s="134"/>
      <c r="BH19" s="134"/>
      <c r="BI19" s="134"/>
      <c r="BJ19" s="134"/>
      <c r="BK19" s="134"/>
      <c r="BL19" s="134"/>
      <c r="BM19" s="134"/>
      <c r="BN19" s="134"/>
      <c r="BO19" s="134"/>
      <c r="BP19" s="134"/>
      <c r="BQ19" s="134"/>
      <c r="BR19" s="134"/>
      <c r="BS19" s="134"/>
      <c r="BT19" s="134"/>
      <c r="BU19" s="134"/>
      <c r="BV19" s="134"/>
      <c r="BW19" s="134"/>
      <c r="BX19" s="134"/>
      <c r="BY19" s="134"/>
      <c r="BZ19" s="134"/>
      <c r="CA19" s="134"/>
      <c r="CB19" s="134"/>
      <c r="CC19" s="134"/>
      <c r="CD19" s="134"/>
      <c r="CE19" s="134"/>
      <c r="CF19" s="134"/>
      <c r="CG19" s="134"/>
      <c r="CH19" s="134"/>
      <c r="CI19" s="134"/>
      <c r="CJ19" s="134"/>
      <c r="CK19" s="134"/>
      <c r="CL19" s="134"/>
      <c r="CM19" s="134"/>
      <c r="CN19" s="134"/>
      <c r="CO19" s="134"/>
      <c r="CP19" s="134"/>
      <c r="CQ19" s="134"/>
      <c r="CR19" s="134"/>
      <c r="CS19" s="134"/>
      <c r="CT19" s="134"/>
      <c r="CU19" s="134"/>
      <c r="CV19" s="134"/>
      <c r="CW19" s="134"/>
      <c r="CX19" s="134"/>
      <c r="CY19" s="134"/>
      <c r="CZ19" s="134"/>
      <c r="DA19" s="134"/>
      <c r="DB19" s="134"/>
      <c r="DC19" s="134"/>
      <c r="DD19" s="134"/>
      <c r="DE19" s="134"/>
      <c r="DF19" s="134"/>
      <c r="DG19" s="134"/>
      <c r="DH19" s="134"/>
      <c r="DI19" s="134"/>
      <c r="DJ19" s="134"/>
      <c r="DK19" s="134"/>
      <c r="DL19" s="134"/>
      <c r="DM19" s="134"/>
      <c r="DN19" s="134"/>
      <c r="DO19" s="134"/>
      <c r="DP19" s="134"/>
      <c r="DQ19" s="134"/>
      <c r="DR19" s="134"/>
      <c r="DS19" s="134"/>
      <c r="DT19" s="134"/>
      <c r="DU19" s="134"/>
      <c r="DV19" s="134"/>
      <c r="DW19" s="134"/>
      <c r="DX19" s="134"/>
      <c r="DY19" s="134"/>
      <c r="DZ19" s="134"/>
      <c r="EA19" s="134"/>
      <c r="EB19" s="134"/>
      <c r="EC19" s="134"/>
      <c r="ED19" s="134"/>
      <c r="EE19" s="134"/>
      <c r="EF19" s="134"/>
      <c r="EG19" s="134"/>
      <c r="EH19" s="134"/>
      <c r="EI19" s="134"/>
      <c r="EJ19" s="134"/>
      <c r="EK19" s="134"/>
      <c r="EL19" s="134"/>
      <c r="EM19" s="134"/>
      <c r="EN19" s="134"/>
      <c r="EO19" s="134"/>
      <c r="EP19" s="134"/>
      <c r="EQ19" s="134"/>
      <c r="ER19" s="134"/>
      <c r="ES19" s="134"/>
      <c r="ET19" s="134"/>
      <c r="EU19" s="134"/>
      <c r="EV19" s="134"/>
      <c r="EW19" s="134"/>
      <c r="EX19" s="134"/>
      <c r="EY19" s="134"/>
      <c r="EZ19" s="134"/>
      <c r="FA19" s="134"/>
      <c r="FB19" s="134"/>
    </row>
    <row r="20" spans="1:158" s="71" customFormat="1" x14ac:dyDescent="0.3">
      <c r="A20" s="35">
        <v>15</v>
      </c>
      <c r="B20" s="120" t="s">
        <v>72</v>
      </c>
      <c r="C20" s="123" t="s">
        <v>30</v>
      </c>
      <c r="D20" s="34" t="s">
        <v>73</v>
      </c>
      <c r="E20" s="34">
        <v>145</v>
      </c>
      <c r="F20" s="115">
        <v>156</v>
      </c>
      <c r="G20" s="129" t="s">
        <v>0</v>
      </c>
      <c r="H20" s="88" t="s">
        <v>116</v>
      </c>
      <c r="I20" s="34">
        <v>148</v>
      </c>
      <c r="J20" s="115">
        <v>0</v>
      </c>
      <c r="K20" s="34">
        <v>30</v>
      </c>
      <c r="L20" s="34">
        <v>40</v>
      </c>
      <c r="M20" s="34">
        <v>0</v>
      </c>
      <c r="N20" s="34">
        <v>0</v>
      </c>
      <c r="O20" s="34">
        <v>0</v>
      </c>
      <c r="P20" s="34">
        <v>0</v>
      </c>
      <c r="Q20" s="34">
        <v>3</v>
      </c>
      <c r="R20" s="145">
        <f>+F20+J20+K20+L20+M20+N20+O20+P20+Q20</f>
        <v>229</v>
      </c>
      <c r="S20" s="134"/>
      <c r="T20" s="134"/>
      <c r="U20" s="134"/>
      <c r="V20" s="134"/>
      <c r="W20" s="134"/>
      <c r="X20" s="134"/>
      <c r="Y20" s="134"/>
      <c r="Z20" s="134"/>
      <c r="AA20" s="134"/>
      <c r="AB20" s="134"/>
      <c r="AC20" s="134"/>
      <c r="AD20" s="134"/>
      <c r="AE20" s="134"/>
      <c r="AF20" s="134"/>
      <c r="AG20" s="134"/>
      <c r="AH20" s="134"/>
      <c r="AI20" s="134"/>
      <c r="AJ20" s="134"/>
      <c r="AK20" s="134"/>
      <c r="AL20" s="134"/>
      <c r="AM20" s="134"/>
      <c r="AN20" s="134"/>
      <c r="AO20" s="134"/>
      <c r="AP20" s="134"/>
      <c r="AQ20" s="134"/>
      <c r="AR20" s="134"/>
      <c r="AS20" s="134"/>
      <c r="AT20" s="134"/>
      <c r="AU20" s="134"/>
      <c r="AV20" s="134"/>
      <c r="AW20" s="134"/>
      <c r="AX20" s="134"/>
      <c r="AY20" s="134"/>
      <c r="AZ20" s="134"/>
      <c r="BA20" s="134"/>
      <c r="BB20" s="134"/>
      <c r="BC20" s="134"/>
      <c r="BD20" s="134"/>
      <c r="BE20" s="134"/>
      <c r="BF20" s="134"/>
      <c r="BG20" s="134"/>
      <c r="BH20" s="134"/>
      <c r="BI20" s="134"/>
      <c r="BJ20" s="134"/>
      <c r="BK20" s="134"/>
      <c r="BL20" s="134"/>
      <c r="BM20" s="134"/>
      <c r="BN20" s="134"/>
      <c r="BO20" s="134"/>
      <c r="BP20" s="134"/>
      <c r="BQ20" s="134"/>
      <c r="BR20" s="134"/>
      <c r="BS20" s="134"/>
      <c r="BT20" s="134"/>
      <c r="BU20" s="134"/>
      <c r="BV20" s="134"/>
      <c r="BW20" s="134"/>
      <c r="BX20" s="134"/>
      <c r="BY20" s="134"/>
      <c r="BZ20" s="134"/>
      <c r="CA20" s="134"/>
      <c r="CB20" s="134"/>
      <c r="CC20" s="134"/>
      <c r="CD20" s="134"/>
      <c r="CE20" s="134"/>
      <c r="CF20" s="134"/>
      <c r="CG20" s="134"/>
      <c r="CH20" s="134"/>
      <c r="CI20" s="134"/>
      <c r="CJ20" s="134"/>
      <c r="CK20" s="134"/>
      <c r="CL20" s="134"/>
      <c r="CM20" s="134"/>
      <c r="CN20" s="134"/>
      <c r="CO20" s="134"/>
      <c r="CP20" s="134"/>
      <c r="CQ20" s="134"/>
      <c r="CR20" s="134"/>
      <c r="CS20" s="134"/>
      <c r="CT20" s="134"/>
      <c r="CU20" s="134"/>
      <c r="CV20" s="134"/>
      <c r="CW20" s="134"/>
      <c r="CX20" s="134"/>
      <c r="CY20" s="134"/>
      <c r="CZ20" s="134"/>
      <c r="DA20" s="134"/>
      <c r="DB20" s="134"/>
      <c r="DC20" s="134"/>
      <c r="DD20" s="134"/>
      <c r="DE20" s="134"/>
      <c r="DF20" s="134"/>
      <c r="DG20" s="134"/>
      <c r="DH20" s="134"/>
      <c r="DI20" s="134"/>
      <c r="DJ20" s="134"/>
      <c r="DK20" s="134"/>
      <c r="DL20" s="134"/>
      <c r="DM20" s="134"/>
      <c r="DN20" s="134"/>
      <c r="DO20" s="134"/>
      <c r="DP20" s="134"/>
      <c r="DQ20" s="134"/>
      <c r="DR20" s="134"/>
      <c r="DS20" s="134"/>
      <c r="DT20" s="134"/>
      <c r="DU20" s="134"/>
      <c r="DV20" s="134"/>
      <c r="DW20" s="134"/>
      <c r="DX20" s="134"/>
      <c r="DY20" s="134"/>
      <c r="DZ20" s="134"/>
      <c r="EA20" s="134"/>
      <c r="EB20" s="134"/>
      <c r="EC20" s="134"/>
      <c r="ED20" s="134"/>
      <c r="EE20" s="134"/>
      <c r="EF20" s="134"/>
      <c r="EG20" s="134"/>
      <c r="EH20" s="134"/>
      <c r="EI20" s="134"/>
      <c r="EJ20" s="134"/>
      <c r="EK20" s="134"/>
      <c r="EL20" s="134"/>
      <c r="EM20" s="134"/>
      <c r="EN20" s="134"/>
      <c r="EO20" s="134"/>
      <c r="EP20" s="134"/>
      <c r="EQ20" s="134"/>
      <c r="ER20" s="134"/>
      <c r="ES20" s="134"/>
      <c r="ET20" s="134"/>
      <c r="EU20" s="134"/>
      <c r="EV20" s="134"/>
      <c r="EW20" s="134"/>
      <c r="EX20" s="134"/>
      <c r="EY20" s="134"/>
      <c r="EZ20" s="134"/>
      <c r="FA20" s="134"/>
      <c r="FB20" s="134"/>
    </row>
    <row r="21" spans="1:158" s="71" customFormat="1" x14ac:dyDescent="0.3">
      <c r="A21" s="35">
        <v>16</v>
      </c>
      <c r="B21" s="122" t="s">
        <v>105</v>
      </c>
      <c r="C21" s="123" t="s">
        <v>38</v>
      </c>
      <c r="D21" s="124" t="s">
        <v>0</v>
      </c>
      <c r="E21" s="124">
        <v>159</v>
      </c>
      <c r="F21" s="130">
        <v>142</v>
      </c>
      <c r="G21" s="129" t="s">
        <v>0</v>
      </c>
      <c r="H21" s="88" t="s">
        <v>122</v>
      </c>
      <c r="I21" s="124">
        <v>240</v>
      </c>
      <c r="J21" s="130">
        <v>0</v>
      </c>
      <c r="K21" s="133">
        <v>40</v>
      </c>
      <c r="L21" s="133">
        <v>40</v>
      </c>
      <c r="M21" s="133">
        <v>0</v>
      </c>
      <c r="N21" s="133">
        <v>0</v>
      </c>
      <c r="O21" s="133">
        <v>0</v>
      </c>
      <c r="P21" s="133">
        <v>0</v>
      </c>
      <c r="Q21" s="133">
        <v>0</v>
      </c>
      <c r="R21" s="78">
        <f>SUM(F21,J21,K21,L21,M21,N21,O21,P21,Q21)</f>
        <v>222</v>
      </c>
      <c r="S21" s="134"/>
      <c r="T21" s="134"/>
      <c r="U21" s="134"/>
      <c r="V21" s="134"/>
      <c r="W21" s="134"/>
      <c r="X21" s="134"/>
      <c r="Y21" s="134"/>
      <c r="Z21" s="134"/>
      <c r="AA21" s="134"/>
      <c r="AB21" s="134"/>
      <c r="AC21" s="134"/>
      <c r="AD21" s="134"/>
      <c r="AE21" s="134"/>
      <c r="AF21" s="134"/>
      <c r="AG21" s="134"/>
      <c r="AH21" s="134"/>
      <c r="AI21" s="134"/>
      <c r="AJ21" s="134"/>
      <c r="AK21" s="134"/>
      <c r="AL21" s="134"/>
      <c r="AM21" s="134"/>
      <c r="AN21" s="134"/>
      <c r="AO21" s="134"/>
      <c r="AP21" s="134"/>
      <c r="AQ21" s="134"/>
      <c r="AR21" s="134"/>
      <c r="AS21" s="134"/>
      <c r="AT21" s="134"/>
      <c r="AU21" s="134"/>
      <c r="AV21" s="134"/>
      <c r="AW21" s="134"/>
      <c r="AX21" s="134"/>
      <c r="AY21" s="134"/>
      <c r="AZ21" s="134"/>
      <c r="BA21" s="134"/>
      <c r="BB21" s="134"/>
      <c r="BC21" s="134"/>
      <c r="BD21" s="134"/>
      <c r="BE21" s="134"/>
      <c r="BF21" s="134"/>
      <c r="BG21" s="134"/>
      <c r="BH21" s="134"/>
      <c r="BI21" s="134"/>
      <c r="BJ21" s="134"/>
      <c r="BK21" s="134"/>
      <c r="BL21" s="134"/>
      <c r="BM21" s="134"/>
      <c r="BN21" s="134"/>
      <c r="BO21" s="134"/>
      <c r="BP21" s="134"/>
      <c r="BQ21" s="134"/>
      <c r="BR21" s="134"/>
      <c r="BS21" s="134"/>
      <c r="BT21" s="134"/>
      <c r="BU21" s="134"/>
      <c r="BV21" s="134"/>
      <c r="BW21" s="134"/>
      <c r="BX21" s="134"/>
      <c r="BY21" s="134"/>
      <c r="BZ21" s="134"/>
      <c r="CA21" s="134"/>
      <c r="CB21" s="134"/>
      <c r="CC21" s="134"/>
      <c r="CD21" s="134"/>
      <c r="CE21" s="134"/>
      <c r="CF21" s="134"/>
      <c r="CG21" s="134"/>
      <c r="CH21" s="134"/>
      <c r="CI21" s="134"/>
      <c r="CJ21" s="134"/>
      <c r="CK21" s="134"/>
      <c r="CL21" s="134"/>
      <c r="CM21" s="134"/>
      <c r="CN21" s="134"/>
      <c r="CO21" s="134"/>
      <c r="CP21" s="134"/>
      <c r="CQ21" s="134"/>
      <c r="CR21" s="134"/>
      <c r="CS21" s="134"/>
      <c r="CT21" s="134"/>
      <c r="CU21" s="134"/>
      <c r="CV21" s="134"/>
      <c r="CW21" s="134"/>
      <c r="CX21" s="134"/>
      <c r="CY21" s="134"/>
      <c r="CZ21" s="134"/>
      <c r="DA21" s="134"/>
      <c r="DB21" s="134"/>
      <c r="DC21" s="134"/>
      <c r="DD21" s="134"/>
      <c r="DE21" s="134"/>
      <c r="DF21" s="134"/>
      <c r="DG21" s="134"/>
      <c r="DH21" s="134"/>
      <c r="DI21" s="134"/>
      <c r="DJ21" s="134"/>
      <c r="DK21" s="134"/>
      <c r="DL21" s="134"/>
      <c r="DM21" s="134"/>
      <c r="DN21" s="134"/>
      <c r="DO21" s="134"/>
      <c r="DP21" s="134"/>
      <c r="DQ21" s="134"/>
      <c r="DR21" s="134"/>
      <c r="DS21" s="134"/>
      <c r="DT21" s="134"/>
      <c r="DU21" s="134"/>
      <c r="DV21" s="134"/>
      <c r="DW21" s="134"/>
      <c r="DX21" s="134"/>
      <c r="DY21" s="134"/>
      <c r="DZ21" s="134"/>
      <c r="EA21" s="134"/>
      <c r="EB21" s="134"/>
      <c r="EC21" s="134"/>
      <c r="ED21" s="134"/>
      <c r="EE21" s="134"/>
      <c r="EF21" s="134"/>
      <c r="EG21" s="134"/>
      <c r="EH21" s="134"/>
      <c r="EI21" s="134"/>
      <c r="EJ21" s="134"/>
      <c r="EK21" s="134"/>
      <c r="EL21" s="134"/>
      <c r="EM21" s="134"/>
      <c r="EN21" s="134"/>
      <c r="EO21" s="134"/>
      <c r="EP21" s="134"/>
      <c r="EQ21" s="134"/>
      <c r="ER21" s="134"/>
      <c r="ES21" s="134"/>
      <c r="ET21" s="134"/>
      <c r="EU21" s="134"/>
      <c r="EV21" s="134"/>
      <c r="EW21" s="134"/>
      <c r="EX21" s="134"/>
      <c r="EY21" s="134"/>
      <c r="EZ21" s="134"/>
      <c r="FA21" s="134"/>
      <c r="FB21" s="134"/>
    </row>
    <row r="22" spans="1:158" s="71" customFormat="1" x14ac:dyDescent="0.3">
      <c r="A22" s="35">
        <v>17</v>
      </c>
      <c r="B22" s="17" t="s">
        <v>42</v>
      </c>
      <c r="C22" s="125" t="s">
        <v>43</v>
      </c>
      <c r="D22" s="35" t="s">
        <v>2</v>
      </c>
      <c r="E22" s="35">
        <v>151</v>
      </c>
      <c r="F22" s="115">
        <v>150</v>
      </c>
      <c r="G22" s="129" t="s">
        <v>0</v>
      </c>
      <c r="H22" s="88" t="s">
        <v>116</v>
      </c>
      <c r="I22" s="35">
        <v>500</v>
      </c>
      <c r="J22" s="115">
        <v>0</v>
      </c>
      <c r="K22" s="35">
        <v>30</v>
      </c>
      <c r="L22" s="35">
        <v>0</v>
      </c>
      <c r="M22" s="35">
        <v>0</v>
      </c>
      <c r="N22" s="35">
        <v>10</v>
      </c>
      <c r="O22" s="35">
        <v>0</v>
      </c>
      <c r="P22" s="35">
        <v>0</v>
      </c>
      <c r="Q22" s="35">
        <v>0</v>
      </c>
      <c r="R22" s="145">
        <f>SUM(F22,J22,K22,L22,M22,N22,O22,P22,Q22)</f>
        <v>190</v>
      </c>
      <c r="S22" s="134"/>
      <c r="T22" s="134"/>
      <c r="U22" s="134"/>
      <c r="V22" s="134"/>
      <c r="W22" s="134"/>
      <c r="X22" s="134"/>
      <c r="Y22" s="134"/>
      <c r="Z22" s="134"/>
      <c r="AA22" s="134"/>
      <c r="AB22" s="134"/>
      <c r="AC22" s="134"/>
      <c r="AD22" s="134"/>
      <c r="AE22" s="134"/>
      <c r="AF22" s="134"/>
      <c r="AG22" s="134"/>
      <c r="AH22" s="134"/>
      <c r="AI22" s="134"/>
      <c r="AJ22" s="134"/>
      <c r="AK22" s="134"/>
      <c r="AL22" s="134"/>
      <c r="AM22" s="134"/>
      <c r="AN22" s="134"/>
      <c r="AO22" s="134"/>
      <c r="AP22" s="134"/>
      <c r="AQ22" s="134"/>
      <c r="AR22" s="134"/>
      <c r="AS22" s="134"/>
      <c r="AT22" s="134"/>
      <c r="AU22" s="134"/>
      <c r="AV22" s="134"/>
      <c r="AW22" s="134"/>
      <c r="AX22" s="134"/>
      <c r="AY22" s="134"/>
      <c r="AZ22" s="134"/>
      <c r="BA22" s="134"/>
      <c r="BB22" s="134"/>
      <c r="BC22" s="134"/>
      <c r="BD22" s="134"/>
      <c r="BE22" s="134"/>
      <c r="BF22" s="134"/>
      <c r="BG22" s="134"/>
      <c r="BH22" s="134"/>
      <c r="BI22" s="134"/>
      <c r="BJ22" s="134"/>
      <c r="BK22" s="134"/>
      <c r="BL22" s="134"/>
      <c r="BM22" s="134"/>
      <c r="BN22" s="134"/>
      <c r="BO22" s="134"/>
      <c r="BP22" s="134"/>
      <c r="BQ22" s="134"/>
      <c r="BR22" s="134"/>
      <c r="BS22" s="134"/>
      <c r="BT22" s="134"/>
      <c r="BU22" s="134"/>
      <c r="BV22" s="134"/>
      <c r="BW22" s="134"/>
      <c r="BX22" s="134"/>
      <c r="BY22" s="134"/>
      <c r="BZ22" s="134"/>
      <c r="CA22" s="134"/>
      <c r="CB22" s="134"/>
      <c r="CC22" s="134"/>
      <c r="CD22" s="134"/>
      <c r="CE22" s="134"/>
      <c r="CF22" s="134"/>
      <c r="CG22" s="134"/>
      <c r="CH22" s="134"/>
      <c r="CI22" s="134"/>
      <c r="CJ22" s="134"/>
      <c r="CK22" s="134"/>
      <c r="CL22" s="134"/>
      <c r="CM22" s="134"/>
      <c r="CN22" s="134"/>
      <c r="CO22" s="134"/>
      <c r="CP22" s="134"/>
      <c r="CQ22" s="134"/>
      <c r="CR22" s="134"/>
      <c r="CS22" s="134"/>
      <c r="CT22" s="134"/>
      <c r="CU22" s="134"/>
      <c r="CV22" s="134"/>
      <c r="CW22" s="134"/>
      <c r="CX22" s="134"/>
      <c r="CY22" s="134"/>
      <c r="CZ22" s="134"/>
      <c r="DA22" s="134"/>
      <c r="DB22" s="134"/>
      <c r="DC22" s="134"/>
      <c r="DD22" s="134"/>
      <c r="DE22" s="134"/>
      <c r="DF22" s="134"/>
      <c r="DG22" s="134"/>
      <c r="DH22" s="134"/>
      <c r="DI22" s="134"/>
      <c r="DJ22" s="134"/>
      <c r="DK22" s="134"/>
      <c r="DL22" s="134"/>
      <c r="DM22" s="134"/>
      <c r="DN22" s="134"/>
      <c r="DO22" s="134"/>
      <c r="DP22" s="134"/>
      <c r="DQ22" s="134"/>
      <c r="DR22" s="134"/>
      <c r="DS22" s="134"/>
      <c r="DT22" s="134"/>
      <c r="DU22" s="134"/>
      <c r="DV22" s="134"/>
      <c r="DW22" s="134"/>
      <c r="DX22" s="134"/>
      <c r="DY22" s="134"/>
      <c r="DZ22" s="134"/>
      <c r="EA22" s="134"/>
      <c r="EB22" s="134"/>
      <c r="EC22" s="134"/>
      <c r="ED22" s="134"/>
      <c r="EE22" s="134"/>
      <c r="EF22" s="134"/>
      <c r="EG22" s="134"/>
      <c r="EH22" s="134"/>
      <c r="EI22" s="134"/>
      <c r="EJ22" s="134"/>
      <c r="EK22" s="134"/>
      <c r="EL22" s="134"/>
      <c r="EM22" s="134"/>
      <c r="EN22" s="134"/>
      <c r="EO22" s="134"/>
      <c r="EP22" s="134"/>
      <c r="EQ22" s="134"/>
      <c r="ER22" s="134"/>
      <c r="ES22" s="134"/>
      <c r="ET22" s="134"/>
      <c r="EU22" s="134"/>
      <c r="EV22" s="134"/>
      <c r="EW22" s="134"/>
      <c r="EX22" s="134"/>
      <c r="EY22" s="134"/>
      <c r="EZ22" s="134"/>
      <c r="FA22" s="134"/>
      <c r="FB22" s="134"/>
    </row>
    <row r="23" spans="1:158" s="71" customFormat="1" x14ac:dyDescent="0.3">
      <c r="A23" s="35">
        <v>18</v>
      </c>
      <c r="B23" s="122" t="s">
        <v>106</v>
      </c>
      <c r="C23" s="123" t="s">
        <v>30</v>
      </c>
      <c r="D23" s="124" t="s">
        <v>0</v>
      </c>
      <c r="E23" s="124">
        <v>193</v>
      </c>
      <c r="F23" s="130">
        <v>108</v>
      </c>
      <c r="G23" s="129" t="s">
        <v>0</v>
      </c>
      <c r="H23" s="88" t="s">
        <v>80</v>
      </c>
      <c r="I23" s="124">
        <v>217</v>
      </c>
      <c r="J23" s="130">
        <v>0</v>
      </c>
      <c r="K23" s="133">
        <v>40</v>
      </c>
      <c r="L23" s="133">
        <v>0</v>
      </c>
      <c r="M23" s="133">
        <v>0</v>
      </c>
      <c r="N23" s="133">
        <v>0</v>
      </c>
      <c r="O23" s="133">
        <v>0</v>
      </c>
      <c r="P23" s="133">
        <v>0</v>
      </c>
      <c r="Q23" s="133">
        <v>0</v>
      </c>
      <c r="R23" s="78">
        <f>SUM(F23,J23,K23,L23,M23,N23,O23,P23,Q23)</f>
        <v>148</v>
      </c>
      <c r="S23" s="134"/>
      <c r="T23" s="134"/>
      <c r="U23" s="134"/>
      <c r="V23" s="134"/>
      <c r="W23" s="134"/>
      <c r="X23" s="134"/>
      <c r="Y23" s="134"/>
      <c r="Z23" s="134"/>
      <c r="AA23" s="134"/>
      <c r="AB23" s="134"/>
      <c r="AC23" s="134"/>
      <c r="AD23" s="134"/>
      <c r="AE23" s="134"/>
      <c r="AF23" s="134"/>
      <c r="AG23" s="134"/>
      <c r="AH23" s="134"/>
      <c r="AI23" s="134"/>
      <c r="AJ23" s="134"/>
      <c r="AK23" s="134"/>
      <c r="AL23" s="134"/>
      <c r="AM23" s="134"/>
      <c r="AN23" s="134"/>
      <c r="AO23" s="134"/>
      <c r="AP23" s="134"/>
      <c r="AQ23" s="134"/>
      <c r="AR23" s="134"/>
      <c r="AS23" s="134"/>
      <c r="AT23" s="134"/>
      <c r="AU23" s="134"/>
      <c r="AV23" s="134"/>
      <c r="AW23" s="134"/>
      <c r="AX23" s="134"/>
      <c r="AY23" s="134"/>
      <c r="AZ23" s="134"/>
      <c r="BA23" s="134"/>
      <c r="BB23" s="134"/>
      <c r="BC23" s="134"/>
      <c r="BD23" s="134"/>
      <c r="BE23" s="134"/>
      <c r="BF23" s="134"/>
      <c r="BG23" s="134"/>
      <c r="BH23" s="134"/>
      <c r="BI23" s="134"/>
      <c r="BJ23" s="134"/>
      <c r="BK23" s="134"/>
      <c r="BL23" s="134"/>
      <c r="BM23" s="134"/>
      <c r="BN23" s="134"/>
      <c r="BO23" s="134"/>
      <c r="BP23" s="134"/>
      <c r="BQ23" s="134"/>
      <c r="BR23" s="134"/>
      <c r="BS23" s="134"/>
      <c r="BT23" s="134"/>
      <c r="BU23" s="134"/>
      <c r="BV23" s="134"/>
      <c r="BW23" s="134"/>
      <c r="BX23" s="134"/>
      <c r="BY23" s="134"/>
      <c r="BZ23" s="134"/>
      <c r="CA23" s="134"/>
      <c r="CB23" s="134"/>
      <c r="CC23" s="134"/>
      <c r="CD23" s="134"/>
      <c r="CE23" s="134"/>
      <c r="CF23" s="134"/>
      <c r="CG23" s="134"/>
      <c r="CH23" s="134"/>
      <c r="CI23" s="134"/>
      <c r="CJ23" s="134"/>
      <c r="CK23" s="134"/>
      <c r="CL23" s="134"/>
      <c r="CM23" s="134"/>
      <c r="CN23" s="134"/>
      <c r="CO23" s="134"/>
      <c r="CP23" s="134"/>
      <c r="CQ23" s="134"/>
      <c r="CR23" s="134"/>
      <c r="CS23" s="134"/>
      <c r="CT23" s="134"/>
      <c r="CU23" s="134"/>
      <c r="CV23" s="134"/>
      <c r="CW23" s="134"/>
      <c r="CX23" s="134"/>
      <c r="CY23" s="134"/>
      <c r="CZ23" s="134"/>
      <c r="DA23" s="134"/>
      <c r="DB23" s="134"/>
      <c r="DC23" s="134"/>
      <c r="DD23" s="134"/>
      <c r="DE23" s="134"/>
      <c r="DF23" s="134"/>
      <c r="DG23" s="134"/>
      <c r="DH23" s="134"/>
      <c r="DI23" s="134"/>
      <c r="DJ23" s="134"/>
      <c r="DK23" s="134"/>
      <c r="DL23" s="134"/>
      <c r="DM23" s="134"/>
      <c r="DN23" s="134"/>
      <c r="DO23" s="134"/>
      <c r="DP23" s="134"/>
      <c r="DQ23" s="134"/>
      <c r="DR23" s="134"/>
      <c r="DS23" s="134"/>
      <c r="DT23" s="134"/>
      <c r="DU23" s="134"/>
      <c r="DV23" s="134"/>
      <c r="DW23" s="134"/>
      <c r="DX23" s="134"/>
      <c r="DY23" s="134"/>
      <c r="DZ23" s="134"/>
      <c r="EA23" s="134"/>
      <c r="EB23" s="134"/>
      <c r="EC23" s="134"/>
      <c r="ED23" s="134"/>
      <c r="EE23" s="134"/>
      <c r="EF23" s="134"/>
      <c r="EG23" s="134"/>
      <c r="EH23" s="134"/>
      <c r="EI23" s="134"/>
      <c r="EJ23" s="134"/>
      <c r="EK23" s="134"/>
      <c r="EL23" s="134"/>
      <c r="EM23" s="134"/>
      <c r="EN23" s="134"/>
      <c r="EO23" s="134"/>
      <c r="EP23" s="134"/>
      <c r="EQ23" s="134"/>
      <c r="ER23" s="134"/>
      <c r="ES23" s="134"/>
      <c r="ET23" s="134"/>
      <c r="EU23" s="134"/>
      <c r="EV23" s="134"/>
      <c r="EW23" s="134"/>
      <c r="EX23" s="134"/>
      <c r="EY23" s="134"/>
      <c r="EZ23" s="134"/>
      <c r="FA23" s="134"/>
      <c r="FB23" s="134"/>
    </row>
    <row r="24" spans="1:158" s="71" customFormat="1" x14ac:dyDescent="0.3">
      <c r="A24" s="35">
        <v>19</v>
      </c>
      <c r="B24" s="17" t="s">
        <v>49</v>
      </c>
      <c r="C24" s="119" t="s">
        <v>47</v>
      </c>
      <c r="D24" s="35" t="s">
        <v>2</v>
      </c>
      <c r="E24" s="35">
        <v>201</v>
      </c>
      <c r="F24" s="115">
        <v>100</v>
      </c>
      <c r="G24" s="129" t="s">
        <v>119</v>
      </c>
      <c r="H24" s="88" t="s">
        <v>93</v>
      </c>
      <c r="I24" s="35">
        <v>221</v>
      </c>
      <c r="J24" s="115">
        <v>0</v>
      </c>
      <c r="K24" s="35">
        <v>30</v>
      </c>
      <c r="L24" s="35">
        <v>0</v>
      </c>
      <c r="M24" s="35">
        <v>0</v>
      </c>
      <c r="N24" s="35">
        <v>0</v>
      </c>
      <c r="O24" s="35">
        <v>0</v>
      </c>
      <c r="P24" s="35">
        <v>0</v>
      </c>
      <c r="Q24" s="35">
        <v>6</v>
      </c>
      <c r="R24" s="145">
        <f>+F24+J24+K24+L24+M24+N24+O24+P24+Q24</f>
        <v>136</v>
      </c>
      <c r="S24" s="134"/>
      <c r="T24" s="134"/>
      <c r="U24" s="134"/>
      <c r="V24" s="134"/>
      <c r="W24" s="134"/>
      <c r="X24" s="134"/>
      <c r="Y24" s="134"/>
      <c r="Z24" s="134"/>
      <c r="AA24" s="134"/>
      <c r="AB24" s="134"/>
      <c r="AC24" s="134"/>
      <c r="AD24" s="134"/>
      <c r="AE24" s="134"/>
      <c r="AF24" s="134"/>
      <c r="AG24" s="134"/>
      <c r="AH24" s="134"/>
      <c r="AI24" s="134"/>
      <c r="AJ24" s="134"/>
      <c r="AK24" s="134"/>
      <c r="AL24" s="134"/>
      <c r="AM24" s="134"/>
      <c r="AN24" s="134"/>
      <c r="AO24" s="134"/>
      <c r="AP24" s="134"/>
      <c r="AQ24" s="134"/>
      <c r="AR24" s="134"/>
      <c r="AS24" s="134"/>
      <c r="AT24" s="134"/>
      <c r="AU24" s="134"/>
      <c r="AV24" s="134"/>
      <c r="AW24" s="134"/>
      <c r="AX24" s="134"/>
      <c r="AY24" s="134"/>
      <c r="AZ24" s="134"/>
      <c r="BA24" s="134"/>
      <c r="BB24" s="134"/>
      <c r="BC24" s="134"/>
      <c r="BD24" s="134"/>
      <c r="BE24" s="134"/>
      <c r="BF24" s="134"/>
      <c r="BG24" s="134"/>
      <c r="BH24" s="134"/>
      <c r="BI24" s="134"/>
      <c r="BJ24" s="134"/>
      <c r="BK24" s="134"/>
      <c r="BL24" s="134"/>
      <c r="BM24" s="134"/>
      <c r="BN24" s="134"/>
      <c r="BO24" s="134"/>
      <c r="BP24" s="134"/>
      <c r="BQ24" s="134"/>
      <c r="BR24" s="134"/>
      <c r="BS24" s="134"/>
      <c r="BT24" s="134"/>
      <c r="BU24" s="134"/>
      <c r="BV24" s="134"/>
      <c r="BW24" s="134"/>
      <c r="BX24" s="134"/>
      <c r="BY24" s="134"/>
      <c r="BZ24" s="134"/>
      <c r="CA24" s="134"/>
      <c r="CB24" s="134"/>
      <c r="CC24" s="134"/>
      <c r="CD24" s="134"/>
      <c r="CE24" s="134"/>
      <c r="CF24" s="134"/>
      <c r="CG24" s="134"/>
      <c r="CH24" s="134"/>
      <c r="CI24" s="134"/>
      <c r="CJ24" s="134"/>
      <c r="CK24" s="134"/>
      <c r="CL24" s="134"/>
      <c r="CM24" s="134"/>
      <c r="CN24" s="134"/>
      <c r="CO24" s="134"/>
      <c r="CP24" s="134"/>
      <c r="CQ24" s="134"/>
      <c r="CR24" s="134"/>
      <c r="CS24" s="134"/>
      <c r="CT24" s="134"/>
      <c r="CU24" s="134"/>
      <c r="CV24" s="134"/>
      <c r="CW24" s="134"/>
      <c r="CX24" s="134"/>
      <c r="CY24" s="134"/>
      <c r="CZ24" s="134"/>
      <c r="DA24" s="134"/>
      <c r="DB24" s="134"/>
      <c r="DC24" s="134"/>
      <c r="DD24" s="134"/>
      <c r="DE24" s="134"/>
      <c r="DF24" s="134"/>
      <c r="DG24" s="134"/>
      <c r="DH24" s="134"/>
      <c r="DI24" s="134"/>
      <c r="DJ24" s="134"/>
      <c r="DK24" s="134"/>
      <c r="DL24" s="134"/>
      <c r="DM24" s="134"/>
      <c r="DN24" s="134"/>
      <c r="DO24" s="134"/>
      <c r="DP24" s="134"/>
      <c r="DQ24" s="134"/>
      <c r="DR24" s="134"/>
      <c r="DS24" s="134"/>
      <c r="DT24" s="134"/>
      <c r="DU24" s="134"/>
      <c r="DV24" s="134"/>
      <c r="DW24" s="134"/>
      <c r="DX24" s="134"/>
      <c r="DY24" s="134"/>
      <c r="DZ24" s="134"/>
      <c r="EA24" s="134"/>
      <c r="EB24" s="134"/>
      <c r="EC24" s="134"/>
      <c r="ED24" s="134"/>
      <c r="EE24" s="134"/>
      <c r="EF24" s="134"/>
      <c r="EG24" s="134"/>
      <c r="EH24" s="134"/>
      <c r="EI24" s="134"/>
      <c r="EJ24" s="134"/>
      <c r="EK24" s="134"/>
      <c r="EL24" s="134"/>
      <c r="EM24" s="134"/>
      <c r="EN24" s="134"/>
      <c r="EO24" s="134"/>
      <c r="EP24" s="134"/>
      <c r="EQ24" s="134"/>
      <c r="ER24" s="134"/>
      <c r="ES24" s="134"/>
      <c r="ET24" s="134"/>
      <c r="EU24" s="134"/>
      <c r="EV24" s="134"/>
      <c r="EW24" s="134"/>
      <c r="EX24" s="134"/>
      <c r="EY24" s="134"/>
      <c r="EZ24" s="134"/>
      <c r="FA24" s="134"/>
      <c r="FB24" s="134"/>
    </row>
    <row r="25" spans="1:158" s="71" customFormat="1" x14ac:dyDescent="0.3">
      <c r="A25" s="35">
        <v>20</v>
      </c>
      <c r="B25" s="120" t="s">
        <v>74</v>
      </c>
      <c r="C25" s="46" t="s">
        <v>75</v>
      </c>
      <c r="D25" s="34" t="s">
        <v>0</v>
      </c>
      <c r="E25" s="34">
        <v>204</v>
      </c>
      <c r="F25" s="115">
        <v>97</v>
      </c>
      <c r="G25" s="129" t="s">
        <v>0</v>
      </c>
      <c r="H25" s="88" t="s">
        <v>86</v>
      </c>
      <c r="I25" s="34">
        <v>222</v>
      </c>
      <c r="J25" s="115">
        <v>0</v>
      </c>
      <c r="K25" s="34">
        <v>20</v>
      </c>
      <c r="L25" s="34">
        <v>0</v>
      </c>
      <c r="M25" s="34">
        <v>0</v>
      </c>
      <c r="N25" s="34">
        <v>10</v>
      </c>
      <c r="O25" s="34">
        <v>0</v>
      </c>
      <c r="P25" s="34">
        <v>0</v>
      </c>
      <c r="Q25" s="34">
        <v>6</v>
      </c>
      <c r="R25" s="145">
        <f>+F25+J25+K25+L25+M25+N25+O25+P25+Q25</f>
        <v>133</v>
      </c>
      <c r="S25" s="134"/>
      <c r="T25" s="134"/>
      <c r="U25" s="134"/>
      <c r="V25" s="134"/>
      <c r="W25" s="134"/>
      <c r="X25" s="134"/>
      <c r="Y25" s="134"/>
      <c r="Z25" s="134"/>
      <c r="AA25" s="134"/>
      <c r="AB25" s="134"/>
      <c r="AC25" s="134"/>
      <c r="AD25" s="134"/>
      <c r="AE25" s="134"/>
      <c r="AF25" s="134"/>
      <c r="AG25" s="134"/>
      <c r="AH25" s="134"/>
      <c r="AI25" s="134"/>
      <c r="AJ25" s="134"/>
      <c r="AK25" s="134"/>
      <c r="AL25" s="134"/>
      <c r="AM25" s="134"/>
      <c r="AN25" s="134"/>
      <c r="AO25" s="134"/>
      <c r="AP25" s="134"/>
      <c r="AQ25" s="134"/>
      <c r="AR25" s="134"/>
      <c r="AS25" s="134"/>
      <c r="AT25" s="134"/>
      <c r="AU25" s="134"/>
      <c r="AV25" s="134"/>
      <c r="AW25" s="134"/>
      <c r="AX25" s="134"/>
      <c r="AY25" s="134"/>
      <c r="AZ25" s="134"/>
      <c r="BA25" s="134"/>
      <c r="BB25" s="134"/>
      <c r="BC25" s="134"/>
      <c r="BD25" s="134"/>
      <c r="BE25" s="134"/>
      <c r="BF25" s="134"/>
      <c r="BG25" s="134"/>
      <c r="BH25" s="134"/>
      <c r="BI25" s="134"/>
      <c r="BJ25" s="134"/>
      <c r="BK25" s="134"/>
      <c r="BL25" s="134"/>
      <c r="BM25" s="134"/>
      <c r="BN25" s="134"/>
      <c r="BO25" s="134"/>
      <c r="BP25" s="134"/>
      <c r="BQ25" s="134"/>
      <c r="BR25" s="134"/>
      <c r="BS25" s="134"/>
      <c r="BT25" s="134"/>
      <c r="BU25" s="134"/>
      <c r="BV25" s="134"/>
      <c r="BW25" s="134"/>
      <c r="BX25" s="134"/>
      <c r="BY25" s="134"/>
      <c r="BZ25" s="134"/>
      <c r="CA25" s="134"/>
      <c r="CB25" s="134"/>
      <c r="CC25" s="134"/>
      <c r="CD25" s="134"/>
      <c r="CE25" s="134"/>
      <c r="CF25" s="134"/>
      <c r="CG25" s="134"/>
      <c r="CH25" s="134"/>
      <c r="CI25" s="134"/>
      <c r="CJ25" s="134"/>
      <c r="CK25" s="134"/>
      <c r="CL25" s="134"/>
      <c r="CM25" s="134"/>
      <c r="CN25" s="134"/>
      <c r="CO25" s="134"/>
      <c r="CP25" s="134"/>
      <c r="CQ25" s="134"/>
      <c r="CR25" s="134"/>
      <c r="CS25" s="134"/>
      <c r="CT25" s="134"/>
      <c r="CU25" s="134"/>
      <c r="CV25" s="134"/>
      <c r="CW25" s="134"/>
      <c r="CX25" s="134"/>
      <c r="CY25" s="134"/>
      <c r="CZ25" s="134"/>
      <c r="DA25" s="134"/>
      <c r="DB25" s="134"/>
      <c r="DC25" s="134"/>
      <c r="DD25" s="134"/>
      <c r="DE25" s="134"/>
      <c r="DF25" s="134"/>
      <c r="DG25" s="134"/>
      <c r="DH25" s="134"/>
      <c r="DI25" s="134"/>
      <c r="DJ25" s="134"/>
      <c r="DK25" s="134"/>
      <c r="DL25" s="134"/>
      <c r="DM25" s="134"/>
      <c r="DN25" s="134"/>
      <c r="DO25" s="134"/>
      <c r="DP25" s="134"/>
      <c r="DQ25" s="134"/>
      <c r="DR25" s="134"/>
      <c r="DS25" s="134"/>
      <c r="DT25" s="134"/>
      <c r="DU25" s="134"/>
      <c r="DV25" s="134"/>
      <c r="DW25" s="134"/>
      <c r="DX25" s="134"/>
      <c r="DY25" s="134"/>
      <c r="DZ25" s="134"/>
      <c r="EA25" s="134"/>
      <c r="EB25" s="134"/>
      <c r="EC25" s="134"/>
      <c r="ED25" s="134"/>
      <c r="EE25" s="134"/>
      <c r="EF25" s="134"/>
      <c r="EG25" s="134"/>
      <c r="EH25" s="134"/>
      <c r="EI25" s="134"/>
      <c r="EJ25" s="134"/>
      <c r="EK25" s="134"/>
      <c r="EL25" s="134"/>
      <c r="EM25" s="134"/>
      <c r="EN25" s="134"/>
      <c r="EO25" s="134"/>
      <c r="EP25" s="134"/>
      <c r="EQ25" s="134"/>
      <c r="ER25" s="134"/>
      <c r="ES25" s="134"/>
      <c r="ET25" s="134"/>
      <c r="EU25" s="134"/>
      <c r="EV25" s="134"/>
      <c r="EW25" s="134"/>
      <c r="EX25" s="134"/>
      <c r="EY25" s="134"/>
      <c r="EZ25" s="134"/>
      <c r="FA25" s="134"/>
      <c r="FB25" s="134"/>
    </row>
    <row r="26" spans="1:158" s="17" customFormat="1" x14ac:dyDescent="0.3">
      <c r="A26" s="35">
        <v>21</v>
      </c>
      <c r="B26" s="123" t="s">
        <v>108</v>
      </c>
      <c r="C26" s="126" t="s">
        <v>117</v>
      </c>
      <c r="D26" s="127" t="s">
        <v>0</v>
      </c>
      <c r="E26" s="127">
        <v>253</v>
      </c>
      <c r="F26" s="131">
        <v>48</v>
      </c>
      <c r="G26" s="129" t="s">
        <v>0</v>
      </c>
      <c r="H26" s="88" t="s">
        <v>116</v>
      </c>
      <c r="I26" s="127">
        <v>115</v>
      </c>
      <c r="J26" s="131">
        <v>0</v>
      </c>
      <c r="K26" s="35">
        <v>40</v>
      </c>
      <c r="L26" s="35">
        <v>0</v>
      </c>
      <c r="M26" s="35">
        <v>0</v>
      </c>
      <c r="N26" s="35">
        <v>0</v>
      </c>
      <c r="O26" s="35">
        <v>0</v>
      </c>
      <c r="P26" s="35">
        <v>0</v>
      </c>
      <c r="Q26" s="35">
        <v>0</v>
      </c>
      <c r="R26" s="146">
        <f>SUM(F26,J26,K26,L26,M26,N26,O26,P26,Q26)</f>
        <v>88</v>
      </c>
      <c r="S26" s="136"/>
      <c r="T26" s="136"/>
      <c r="U26" s="136"/>
      <c r="V26" s="136"/>
      <c r="W26" s="136"/>
      <c r="X26" s="136"/>
      <c r="Y26" s="136"/>
      <c r="Z26" s="136"/>
      <c r="AA26" s="136"/>
      <c r="AB26" s="136"/>
      <c r="AC26" s="136"/>
      <c r="AD26" s="136"/>
      <c r="AE26" s="136"/>
      <c r="AF26" s="136"/>
      <c r="AG26" s="136"/>
      <c r="AH26" s="136"/>
      <c r="AI26" s="136"/>
      <c r="AJ26" s="136"/>
      <c r="AK26" s="136"/>
      <c r="AL26" s="136"/>
      <c r="AM26" s="136"/>
      <c r="AN26" s="136"/>
      <c r="AO26" s="136"/>
      <c r="AP26" s="136"/>
      <c r="AQ26" s="136"/>
      <c r="AR26" s="136"/>
      <c r="AS26" s="136"/>
      <c r="AT26" s="136"/>
      <c r="AU26" s="136"/>
      <c r="AV26" s="136"/>
      <c r="AW26" s="136"/>
      <c r="AX26" s="136"/>
      <c r="AY26" s="136"/>
      <c r="AZ26" s="136"/>
      <c r="BA26" s="136"/>
      <c r="BB26" s="136"/>
      <c r="BC26" s="136"/>
      <c r="BD26" s="136"/>
      <c r="BE26" s="136"/>
      <c r="BF26" s="136"/>
      <c r="BG26" s="136"/>
      <c r="BH26" s="136"/>
      <c r="BI26" s="136"/>
      <c r="BJ26" s="136"/>
      <c r="BK26" s="136"/>
      <c r="BL26" s="136"/>
      <c r="BM26" s="136"/>
      <c r="BN26" s="136"/>
      <c r="BO26" s="136"/>
      <c r="BP26" s="136"/>
      <c r="BQ26" s="136"/>
      <c r="BR26" s="136"/>
      <c r="BS26" s="136"/>
      <c r="BT26" s="136"/>
      <c r="BU26" s="136"/>
      <c r="BV26" s="136"/>
      <c r="BW26" s="136"/>
      <c r="BX26" s="136"/>
      <c r="BY26" s="136"/>
      <c r="BZ26" s="136"/>
      <c r="CA26" s="136"/>
      <c r="CB26" s="136"/>
      <c r="CC26" s="136"/>
      <c r="CD26" s="136"/>
      <c r="CE26" s="136"/>
      <c r="CF26" s="136"/>
      <c r="CG26" s="136"/>
      <c r="CH26" s="136"/>
      <c r="CI26" s="136"/>
      <c r="CJ26" s="136"/>
      <c r="CK26" s="136"/>
      <c r="CL26" s="136"/>
      <c r="CM26" s="136"/>
      <c r="CN26" s="136"/>
      <c r="CO26" s="136"/>
      <c r="CP26" s="136"/>
      <c r="CQ26" s="136"/>
      <c r="CR26" s="136"/>
      <c r="CS26" s="136"/>
      <c r="CT26" s="136"/>
      <c r="CU26" s="136"/>
      <c r="CV26" s="136"/>
      <c r="CW26" s="136"/>
      <c r="CX26" s="136"/>
      <c r="CY26" s="136"/>
      <c r="CZ26" s="136"/>
      <c r="DA26" s="136"/>
      <c r="DB26" s="136"/>
      <c r="DC26" s="136"/>
      <c r="DD26" s="136"/>
      <c r="DE26" s="136"/>
      <c r="DF26" s="136"/>
      <c r="DG26" s="136"/>
      <c r="DH26" s="136"/>
      <c r="DI26" s="136"/>
      <c r="DJ26" s="136"/>
      <c r="DK26" s="136"/>
      <c r="DL26" s="136"/>
      <c r="DM26" s="136"/>
      <c r="DN26" s="136"/>
      <c r="DO26" s="136"/>
      <c r="DP26" s="136"/>
      <c r="DQ26" s="136"/>
      <c r="DR26" s="136"/>
      <c r="DS26" s="136"/>
      <c r="DT26" s="136"/>
      <c r="DU26" s="136"/>
      <c r="DV26" s="136"/>
      <c r="DW26" s="136"/>
      <c r="DX26" s="136"/>
      <c r="DY26" s="136"/>
      <c r="DZ26" s="136"/>
      <c r="EA26" s="136"/>
      <c r="EB26" s="136"/>
      <c r="EC26" s="136"/>
      <c r="ED26" s="136"/>
      <c r="EE26" s="136"/>
      <c r="EF26" s="136"/>
      <c r="EG26" s="136"/>
      <c r="EH26" s="136"/>
      <c r="EI26" s="136"/>
      <c r="EJ26" s="136"/>
      <c r="EK26" s="136"/>
      <c r="EL26" s="136"/>
      <c r="EM26" s="136"/>
      <c r="EN26" s="136"/>
      <c r="EO26" s="136"/>
      <c r="EP26" s="136"/>
      <c r="EQ26" s="136"/>
      <c r="ER26" s="136"/>
      <c r="ES26" s="136"/>
      <c r="ET26" s="136"/>
      <c r="EU26" s="136"/>
      <c r="EV26" s="136"/>
      <c r="EW26" s="136"/>
      <c r="EX26" s="136"/>
      <c r="EY26" s="136"/>
      <c r="EZ26" s="136"/>
      <c r="FA26" s="136"/>
      <c r="FB26" s="136"/>
    </row>
    <row r="27" spans="1:158" x14ac:dyDescent="0.3">
      <c r="EB27" s="134"/>
      <c r="EC27" s="134"/>
      <c r="ED27" s="134"/>
      <c r="EE27" s="134"/>
      <c r="EF27" s="134"/>
      <c r="EG27" s="134"/>
      <c r="EH27" s="134"/>
      <c r="EI27" s="134"/>
      <c r="EJ27" s="134"/>
      <c r="EK27" s="134"/>
      <c r="EL27" s="134"/>
      <c r="EM27" s="134"/>
      <c r="EN27" s="134"/>
      <c r="EO27" s="134"/>
      <c r="EP27" s="134"/>
      <c r="EQ27" s="134"/>
      <c r="ER27" s="134"/>
      <c r="ES27" s="134"/>
      <c r="ET27" s="134"/>
      <c r="EU27" s="134"/>
      <c r="EV27" s="134"/>
      <c r="EW27" s="134"/>
      <c r="EX27" s="134"/>
      <c r="EY27" s="134"/>
      <c r="EZ27" s="134"/>
      <c r="FA27" s="134"/>
      <c r="FB27" s="134"/>
    </row>
    <row r="28" spans="1:158" x14ac:dyDescent="0.3">
      <c r="EB28" s="134"/>
      <c r="EC28" s="134"/>
      <c r="ED28" s="134"/>
      <c r="EE28" s="134"/>
      <c r="EF28" s="134"/>
      <c r="EG28" s="134"/>
      <c r="EH28" s="134"/>
      <c r="EI28" s="134"/>
      <c r="EJ28" s="134"/>
      <c r="EK28" s="134"/>
      <c r="EL28" s="134"/>
      <c r="EM28" s="134"/>
      <c r="EN28" s="134"/>
      <c r="EO28" s="134"/>
      <c r="EP28" s="134"/>
      <c r="EQ28" s="134"/>
      <c r="ER28" s="134"/>
      <c r="ES28" s="134"/>
      <c r="ET28" s="134"/>
      <c r="EU28" s="134"/>
      <c r="EV28" s="134"/>
      <c r="EW28" s="134"/>
      <c r="EX28" s="134"/>
      <c r="EY28" s="134"/>
      <c r="EZ28" s="134"/>
      <c r="FA28" s="134"/>
      <c r="FB28" s="134"/>
    </row>
    <row r="29" spans="1:158" x14ac:dyDescent="0.3">
      <c r="EB29" s="134"/>
      <c r="EC29" s="134"/>
      <c r="ED29" s="134"/>
      <c r="EE29" s="134"/>
      <c r="EF29" s="134"/>
      <c r="EG29" s="134"/>
      <c r="EH29" s="134"/>
      <c r="EI29" s="134"/>
      <c r="EJ29" s="134"/>
      <c r="EK29" s="134"/>
      <c r="EL29" s="134"/>
      <c r="EM29" s="134"/>
      <c r="EN29" s="134"/>
      <c r="EO29" s="134"/>
      <c r="EP29" s="134"/>
      <c r="EQ29" s="134"/>
      <c r="ER29" s="134"/>
      <c r="ES29" s="134"/>
      <c r="ET29" s="134"/>
      <c r="EU29" s="134"/>
      <c r="EV29" s="134"/>
      <c r="EW29" s="134"/>
      <c r="EX29" s="134"/>
      <c r="EY29" s="134"/>
      <c r="EZ29" s="134"/>
      <c r="FA29" s="134"/>
      <c r="FB29" s="134"/>
    </row>
    <row r="30" spans="1:158" x14ac:dyDescent="0.3">
      <c r="EB30" s="134"/>
      <c r="EC30" s="134"/>
      <c r="ED30" s="134"/>
      <c r="EE30" s="134"/>
      <c r="EF30" s="134"/>
      <c r="EG30" s="134"/>
      <c r="EH30" s="134"/>
      <c r="EI30" s="134"/>
      <c r="EJ30" s="134"/>
      <c r="EK30" s="134"/>
      <c r="EL30" s="134"/>
      <c r="EM30" s="134"/>
      <c r="EN30" s="134"/>
      <c r="EO30" s="134"/>
      <c r="EP30" s="134"/>
      <c r="EQ30" s="134"/>
      <c r="ER30" s="134"/>
      <c r="ES30" s="134"/>
      <c r="ET30" s="134"/>
      <c r="EU30" s="134"/>
      <c r="EV30" s="134"/>
      <c r="EW30" s="134"/>
      <c r="EX30" s="134"/>
      <c r="EY30" s="134"/>
      <c r="EZ30" s="134"/>
      <c r="FA30" s="134"/>
      <c r="FB30" s="134"/>
    </row>
    <row r="31" spans="1:158" x14ac:dyDescent="0.3">
      <c r="EB31" s="134"/>
      <c r="EC31" s="134"/>
      <c r="ED31" s="134"/>
      <c r="EE31" s="134"/>
      <c r="EF31" s="134"/>
      <c r="EG31" s="134"/>
      <c r="EH31" s="134"/>
      <c r="EI31" s="134"/>
      <c r="EJ31" s="134"/>
      <c r="EK31" s="134"/>
      <c r="EL31" s="134"/>
      <c r="EM31" s="134"/>
      <c r="EN31" s="134"/>
      <c r="EO31" s="134"/>
      <c r="EP31" s="134"/>
      <c r="EQ31" s="134"/>
      <c r="ER31" s="134"/>
      <c r="ES31" s="134"/>
      <c r="ET31" s="134"/>
      <c r="EU31" s="134"/>
      <c r="EV31" s="134"/>
      <c r="EW31" s="134"/>
      <c r="EX31" s="134"/>
      <c r="EY31" s="134"/>
      <c r="EZ31" s="134"/>
      <c r="FA31" s="134"/>
      <c r="FB31" s="134"/>
    </row>
    <row r="32" spans="1:158" x14ac:dyDescent="0.3">
      <c r="EB32" s="134"/>
      <c r="EC32" s="134"/>
      <c r="ED32" s="134"/>
      <c r="EE32" s="134"/>
      <c r="EF32" s="134"/>
      <c r="EG32" s="134"/>
      <c r="EH32" s="134"/>
      <c r="EI32" s="134"/>
      <c r="EJ32" s="134"/>
      <c r="EK32" s="134"/>
      <c r="EL32" s="134"/>
      <c r="EM32" s="134"/>
      <c r="EN32" s="134"/>
      <c r="EO32" s="134"/>
      <c r="EP32" s="134"/>
      <c r="EQ32" s="134"/>
      <c r="ER32" s="134"/>
      <c r="ES32" s="134"/>
      <c r="ET32" s="134"/>
      <c r="EU32" s="134"/>
      <c r="EV32" s="134"/>
      <c r="EW32" s="134"/>
      <c r="EX32" s="134"/>
      <c r="EY32" s="134"/>
      <c r="EZ32" s="134"/>
      <c r="FA32" s="134"/>
      <c r="FB32" s="134"/>
    </row>
    <row r="33" spans="132:158" x14ac:dyDescent="0.3">
      <c r="EB33" s="134"/>
      <c r="EC33" s="134"/>
      <c r="ED33" s="134"/>
      <c r="EE33" s="134"/>
      <c r="EF33" s="134"/>
      <c r="EG33" s="134"/>
      <c r="EH33" s="134"/>
      <c r="EI33" s="134"/>
      <c r="EJ33" s="134"/>
      <c r="EK33" s="134"/>
      <c r="EL33" s="134"/>
      <c r="EM33" s="134"/>
      <c r="EN33" s="134"/>
      <c r="EO33" s="134"/>
      <c r="EP33" s="134"/>
      <c r="EQ33" s="134"/>
      <c r="ER33" s="134"/>
      <c r="ES33" s="134"/>
      <c r="ET33" s="134"/>
      <c r="EU33" s="134"/>
      <c r="EV33" s="134"/>
      <c r="EW33" s="134"/>
      <c r="EX33" s="134"/>
      <c r="EY33" s="134"/>
      <c r="EZ33" s="134"/>
      <c r="FA33" s="134"/>
      <c r="FB33" s="134"/>
    </row>
    <row r="34" spans="132:158" x14ac:dyDescent="0.3">
      <c r="EB34" s="134"/>
      <c r="EC34" s="134"/>
      <c r="ED34" s="134"/>
      <c r="EE34" s="134"/>
      <c r="EF34" s="134"/>
      <c r="EG34" s="134"/>
      <c r="EH34" s="134"/>
      <c r="EI34" s="134"/>
      <c r="EJ34" s="134"/>
      <c r="EK34" s="134"/>
      <c r="EL34" s="134"/>
      <c r="EM34" s="134"/>
      <c r="EN34" s="134"/>
      <c r="EO34" s="134"/>
      <c r="EP34" s="134"/>
      <c r="EQ34" s="134"/>
      <c r="ER34" s="134"/>
      <c r="ES34" s="134"/>
      <c r="ET34" s="134"/>
      <c r="EU34" s="134"/>
      <c r="EV34" s="134"/>
      <c r="EW34" s="134"/>
      <c r="EX34" s="134"/>
      <c r="EY34" s="134"/>
      <c r="EZ34" s="134"/>
      <c r="FA34" s="134"/>
      <c r="FB34" s="134"/>
    </row>
    <row r="35" spans="132:158" x14ac:dyDescent="0.3">
      <c r="EB35" s="134"/>
      <c r="EC35" s="134"/>
      <c r="ED35" s="134"/>
      <c r="EE35" s="134"/>
      <c r="EF35" s="134"/>
      <c r="EG35" s="134"/>
      <c r="EH35" s="134"/>
      <c r="EI35" s="134"/>
      <c r="EJ35" s="134"/>
      <c r="EK35" s="134"/>
      <c r="EL35" s="134"/>
      <c r="EM35" s="134"/>
      <c r="EN35" s="134"/>
      <c r="EO35" s="134"/>
      <c r="EP35" s="134"/>
      <c r="EQ35" s="134"/>
      <c r="ER35" s="134"/>
      <c r="ES35" s="134"/>
      <c r="ET35" s="134"/>
      <c r="EU35" s="134"/>
      <c r="EV35" s="134"/>
      <c r="EW35" s="134"/>
      <c r="EX35" s="134"/>
      <c r="EY35" s="134"/>
      <c r="EZ35" s="134"/>
      <c r="FA35" s="134"/>
      <c r="FB35" s="134"/>
    </row>
    <row r="36" spans="132:158" x14ac:dyDescent="0.3">
      <c r="EB36" s="134"/>
      <c r="EC36" s="134"/>
      <c r="ED36" s="134"/>
      <c r="EE36" s="134"/>
      <c r="EF36" s="134"/>
      <c r="EG36" s="134"/>
      <c r="EH36" s="134"/>
      <c r="EI36" s="134"/>
      <c r="EJ36" s="134"/>
      <c r="EK36" s="134"/>
      <c r="EL36" s="134"/>
      <c r="EM36" s="134"/>
      <c r="EN36" s="134"/>
      <c r="EO36" s="134"/>
      <c r="EP36" s="134"/>
      <c r="EQ36" s="134"/>
      <c r="ER36" s="134"/>
      <c r="ES36" s="134"/>
      <c r="ET36" s="134"/>
      <c r="EU36" s="134"/>
      <c r="EV36" s="134"/>
      <c r="EW36" s="134"/>
      <c r="EX36" s="134"/>
      <c r="EY36" s="134"/>
      <c r="EZ36" s="134"/>
      <c r="FA36" s="134"/>
      <c r="FB36" s="134"/>
    </row>
    <row r="37" spans="132:158" x14ac:dyDescent="0.3">
      <c r="EB37" s="134"/>
      <c r="EC37" s="134"/>
      <c r="ED37" s="134"/>
      <c r="EE37" s="134"/>
      <c r="EF37" s="134"/>
      <c r="EG37" s="134"/>
      <c r="EH37" s="134"/>
      <c r="EI37" s="134"/>
      <c r="EJ37" s="134"/>
      <c r="EK37" s="134"/>
      <c r="EL37" s="134"/>
      <c r="EM37" s="134"/>
      <c r="EN37" s="134"/>
      <c r="EO37" s="134"/>
      <c r="EP37" s="134"/>
      <c r="EQ37" s="134"/>
      <c r="ER37" s="134"/>
      <c r="ES37" s="134"/>
      <c r="ET37" s="134"/>
      <c r="EU37" s="134"/>
      <c r="EV37" s="134"/>
      <c r="EW37" s="134"/>
      <c r="EX37" s="134"/>
      <c r="EY37" s="134"/>
      <c r="EZ37" s="134"/>
      <c r="FA37" s="134"/>
      <c r="FB37" s="134"/>
    </row>
    <row r="38" spans="132:158" x14ac:dyDescent="0.3">
      <c r="EB38" s="134"/>
      <c r="EC38" s="134"/>
      <c r="ED38" s="134"/>
      <c r="EE38" s="134"/>
      <c r="EF38" s="134"/>
      <c r="EG38" s="134"/>
      <c r="EH38" s="134"/>
      <c r="EI38" s="134"/>
      <c r="EJ38" s="134"/>
      <c r="EK38" s="134"/>
      <c r="EL38" s="134"/>
      <c r="EM38" s="134"/>
      <c r="EN38" s="134"/>
      <c r="EO38" s="134"/>
      <c r="EP38" s="134"/>
      <c r="EQ38" s="134"/>
      <c r="ER38" s="134"/>
      <c r="ES38" s="134"/>
      <c r="ET38" s="134"/>
      <c r="EU38" s="134"/>
      <c r="EV38" s="134"/>
      <c r="EW38" s="134"/>
      <c r="EX38" s="134"/>
      <c r="EY38" s="134"/>
      <c r="EZ38" s="134"/>
      <c r="FA38" s="134"/>
      <c r="FB38" s="134"/>
    </row>
    <row r="39" spans="132:158" x14ac:dyDescent="0.3">
      <c r="EB39" s="134"/>
      <c r="EC39" s="134"/>
      <c r="ED39" s="134"/>
      <c r="EE39" s="134"/>
      <c r="EF39" s="134"/>
      <c r="EG39" s="134"/>
      <c r="EH39" s="134"/>
      <c r="EI39" s="134"/>
      <c r="EJ39" s="134"/>
      <c r="EK39" s="134"/>
      <c r="EL39" s="134"/>
      <c r="EM39" s="134"/>
      <c r="EN39" s="134"/>
      <c r="EO39" s="134"/>
      <c r="EP39" s="134"/>
      <c r="EQ39" s="134"/>
      <c r="ER39" s="134"/>
      <c r="ES39" s="134"/>
      <c r="ET39" s="134"/>
      <c r="EU39" s="134"/>
      <c r="EV39" s="134"/>
      <c r="EW39" s="134"/>
      <c r="EX39" s="134"/>
      <c r="EY39" s="134"/>
      <c r="EZ39" s="134"/>
      <c r="FA39" s="134"/>
      <c r="FB39" s="134"/>
    </row>
    <row r="40" spans="132:158" x14ac:dyDescent="0.3">
      <c r="EB40" s="134"/>
      <c r="EC40" s="134"/>
      <c r="ED40" s="134"/>
      <c r="EE40" s="134"/>
      <c r="EF40" s="134"/>
      <c r="EG40" s="134"/>
      <c r="EH40" s="134"/>
      <c r="EI40" s="134"/>
      <c r="EJ40" s="134"/>
      <c r="EK40" s="134"/>
      <c r="EL40" s="134"/>
      <c r="EM40" s="134"/>
      <c r="EN40" s="134"/>
      <c r="EO40" s="134"/>
      <c r="EP40" s="134"/>
      <c r="EQ40" s="134"/>
      <c r="ER40" s="134"/>
      <c r="ES40" s="134"/>
      <c r="ET40" s="134"/>
      <c r="EU40" s="134"/>
      <c r="EV40" s="134"/>
      <c r="EW40" s="134"/>
      <c r="EX40" s="134"/>
      <c r="EY40" s="134"/>
      <c r="EZ40" s="134"/>
      <c r="FA40" s="134"/>
      <c r="FB40" s="134"/>
    </row>
    <row r="41" spans="132:158" x14ac:dyDescent="0.3">
      <c r="EB41" s="134"/>
      <c r="EC41" s="134"/>
      <c r="ED41" s="134"/>
      <c r="EE41" s="134"/>
      <c r="EF41" s="134"/>
      <c r="EG41" s="134"/>
      <c r="EH41" s="134"/>
      <c r="EI41" s="134"/>
      <c r="EJ41" s="134"/>
      <c r="EK41" s="134"/>
      <c r="EL41" s="134"/>
      <c r="EM41" s="134"/>
      <c r="EN41" s="134"/>
      <c r="EO41" s="134"/>
      <c r="EP41" s="134"/>
      <c r="EQ41" s="134"/>
      <c r="ER41" s="134"/>
      <c r="ES41" s="134"/>
      <c r="ET41" s="134"/>
      <c r="EU41" s="134"/>
      <c r="EV41" s="134"/>
      <c r="EW41" s="134"/>
      <c r="EX41" s="134"/>
      <c r="EY41" s="134"/>
      <c r="EZ41" s="134"/>
      <c r="FA41" s="134"/>
      <c r="FB41" s="134"/>
    </row>
    <row r="42" spans="132:158" x14ac:dyDescent="0.3">
      <c r="EB42" s="134"/>
      <c r="EC42" s="134"/>
      <c r="ED42" s="134"/>
      <c r="EE42" s="134"/>
      <c r="EF42" s="134"/>
      <c r="EG42" s="134"/>
      <c r="EH42" s="134"/>
      <c r="EI42" s="134"/>
      <c r="EJ42" s="134"/>
      <c r="EK42" s="134"/>
      <c r="EL42" s="134"/>
      <c r="EM42" s="134"/>
      <c r="EN42" s="134"/>
      <c r="EO42" s="134"/>
      <c r="EP42" s="134"/>
      <c r="EQ42" s="134"/>
      <c r="ER42" s="134"/>
      <c r="ES42" s="134"/>
      <c r="ET42" s="134"/>
      <c r="EU42" s="134"/>
      <c r="EV42" s="134"/>
      <c r="EW42" s="134"/>
      <c r="EX42" s="134"/>
      <c r="EY42" s="134"/>
      <c r="EZ42" s="134"/>
      <c r="FA42" s="134"/>
      <c r="FB42" s="134"/>
    </row>
    <row r="43" spans="132:158" x14ac:dyDescent="0.3">
      <c r="EB43" s="134"/>
      <c r="EC43" s="134"/>
      <c r="ED43" s="134"/>
      <c r="EE43" s="134"/>
      <c r="EF43" s="134"/>
      <c r="EG43" s="134"/>
      <c r="EH43" s="134"/>
      <c r="EI43" s="134"/>
      <c r="EJ43" s="134"/>
      <c r="EK43" s="134"/>
      <c r="EL43" s="134"/>
      <c r="EM43" s="134"/>
      <c r="EN43" s="134"/>
      <c r="EO43" s="134"/>
      <c r="EP43" s="134"/>
      <c r="EQ43" s="134"/>
      <c r="ER43" s="134"/>
      <c r="ES43" s="134"/>
      <c r="ET43" s="134"/>
      <c r="EU43" s="134"/>
      <c r="EV43" s="134"/>
      <c r="EW43" s="134"/>
      <c r="EX43" s="134"/>
      <c r="EY43" s="134"/>
      <c r="EZ43" s="134"/>
      <c r="FA43" s="134"/>
      <c r="FB43" s="134"/>
    </row>
    <row r="44" spans="132:158" x14ac:dyDescent="0.3">
      <c r="EB44" s="134"/>
      <c r="EC44" s="134"/>
      <c r="ED44" s="134"/>
      <c r="EE44" s="134"/>
      <c r="EF44" s="134"/>
      <c r="EG44" s="134"/>
      <c r="EH44" s="134"/>
      <c r="EI44" s="134"/>
      <c r="EJ44" s="134"/>
      <c r="EK44" s="134"/>
      <c r="EL44" s="134"/>
      <c r="EM44" s="134"/>
      <c r="EN44" s="134"/>
      <c r="EO44" s="134"/>
      <c r="EP44" s="134"/>
      <c r="EQ44" s="134"/>
      <c r="ER44" s="134"/>
      <c r="ES44" s="134"/>
      <c r="ET44" s="134"/>
      <c r="EU44" s="134"/>
      <c r="EV44" s="134"/>
      <c r="EW44" s="134"/>
      <c r="EX44" s="134"/>
      <c r="EY44" s="134"/>
      <c r="EZ44" s="134"/>
      <c r="FA44" s="134"/>
      <c r="FB44" s="134"/>
    </row>
  </sheetData>
  <sheetProtection algorithmName="SHA-512" hashValue="17Ch1PXx3U5JecJxt2ZN5iBnFFSErYb1d7Pco6Zl+kgJzak9C7YHu047gLNowYFIzjVE1yKocAsy1+0n550YQw==" saltValue="LWsNSOKcCoN+QHEIOAu3Mw==" spinCount="100000" sheet="1" formatCells="0" formatColumns="0" formatRows="0" insertColumns="0" insertRows="0" insertHyperlinks="0" deleteColumns="0" deleteRows="0" sort="0" autoFilter="0" pivotTables="0"/>
  <sortState ref="A4:U25">
    <sortCondition descending="1" ref="R25"/>
  </sortState>
  <mergeCells count="3">
    <mergeCell ref="A1:R1"/>
    <mergeCell ref="A2:R2"/>
    <mergeCell ref="B4:R4"/>
  </mergeCells>
  <pageMargins left="0.23622047244094491" right="0.23622047244094491" top="0.74803149606299213" bottom="0.74803149606299213" header="0.31496062992125984" footer="0.31496062992125984"/>
  <pageSetup scale="58" fitToHeight="0" orientation="landscape" r:id="rId1"/>
  <headerFooter>
    <oddFooter>&amp;C&amp;G</oddFooter>
  </headerFooter>
  <ignoredErrors>
    <ignoredError sqref="R7 R17 R12 R20" formula="1"/>
  </ignoredErrors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  <pageSetUpPr fitToPage="1"/>
  </sheetPr>
  <dimension ref="A1:R14"/>
  <sheetViews>
    <sheetView tabSelected="1" topLeftCell="D1" workbookViewId="0">
      <pane ySplit="6" topLeftCell="A10" activePane="bottomLeft" state="frozen"/>
      <selection pane="bottomLeft" activeCell="A2" sqref="A2:R2"/>
    </sheetView>
  </sheetViews>
  <sheetFormatPr baseColWidth="10" defaultColWidth="11.44140625" defaultRowHeight="13.8" x14ac:dyDescent="0.3"/>
  <cols>
    <col min="1" max="1" width="3.6640625" style="1" customWidth="1"/>
    <col min="2" max="2" width="10.33203125" style="1" customWidth="1"/>
    <col min="3" max="3" width="30" style="1" customWidth="1"/>
    <col min="4" max="4" width="9.88671875" style="1" customWidth="1"/>
    <col min="5" max="5" width="9.33203125" style="1" customWidth="1"/>
    <col min="6" max="6" width="10" style="1" customWidth="1"/>
    <col min="7" max="7" width="16.88671875" style="1" customWidth="1"/>
    <col min="8" max="8" width="10.44140625" style="1" customWidth="1"/>
    <col min="9" max="9" width="11.44140625" style="1" customWidth="1"/>
    <col min="10" max="10" width="11.44140625" style="1"/>
    <col min="11" max="11" width="11.44140625" style="1" customWidth="1"/>
    <col min="12" max="12" width="10.44140625" style="1" customWidth="1"/>
    <col min="13" max="13" width="10.88671875" style="1" customWidth="1"/>
    <col min="14" max="14" width="10" style="1" customWidth="1"/>
    <col min="15" max="15" width="9.5546875" style="1" customWidth="1"/>
    <col min="16" max="16" width="12.109375" style="1" customWidth="1"/>
    <col min="17" max="17" width="9" style="1" customWidth="1"/>
    <col min="18" max="16384" width="11.44140625" style="1"/>
  </cols>
  <sheetData>
    <row r="1" spans="1:18" ht="78" customHeight="1" x14ac:dyDescent="0.3">
      <c r="A1" s="147" t="s">
        <v>125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147"/>
    </row>
    <row r="2" spans="1:18" ht="21.75" customHeight="1" x14ac:dyDescent="0.3">
      <c r="A2" s="155" t="s">
        <v>126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5"/>
      <c r="P2" s="155"/>
      <c r="Q2" s="155"/>
      <c r="R2" s="155"/>
    </row>
    <row r="3" spans="1:18" ht="14.25" customHeight="1" x14ac:dyDescent="0.3">
      <c r="A3" s="140"/>
      <c r="B3" s="140"/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0"/>
      <c r="O3" s="140"/>
      <c r="P3" s="140"/>
      <c r="Q3" s="140"/>
      <c r="R3" s="140"/>
    </row>
    <row r="4" spans="1:18" ht="30" customHeight="1" x14ac:dyDescent="0.3">
      <c r="B4" s="156" t="s">
        <v>127</v>
      </c>
      <c r="C4" s="157"/>
      <c r="D4" s="157"/>
      <c r="E4" s="157"/>
      <c r="F4" s="157"/>
      <c r="G4" s="157"/>
      <c r="H4" s="157"/>
      <c r="I4" s="157"/>
      <c r="J4" s="157"/>
      <c r="K4" s="157"/>
      <c r="L4" s="157"/>
      <c r="M4" s="157"/>
      <c r="N4" s="157"/>
      <c r="O4" s="157"/>
      <c r="P4" s="157"/>
      <c r="Q4" s="157"/>
      <c r="R4" s="157"/>
    </row>
    <row r="5" spans="1:18" ht="40.5" customHeight="1" x14ac:dyDescent="0.3">
      <c r="A5" s="158" t="s">
        <v>77</v>
      </c>
      <c r="B5" s="158" t="s">
        <v>16</v>
      </c>
      <c r="C5" s="158" t="s">
        <v>15</v>
      </c>
      <c r="D5" s="158" t="s">
        <v>35</v>
      </c>
      <c r="E5" s="158" t="s">
        <v>36</v>
      </c>
      <c r="F5" s="158" t="s">
        <v>5</v>
      </c>
      <c r="G5" s="158" t="s">
        <v>18</v>
      </c>
      <c r="H5" s="160" t="s">
        <v>120</v>
      </c>
      <c r="I5" s="158" t="s">
        <v>17</v>
      </c>
      <c r="J5" s="158" t="s">
        <v>6</v>
      </c>
      <c r="K5" s="158" t="s">
        <v>7</v>
      </c>
      <c r="L5" s="158" t="s">
        <v>8</v>
      </c>
      <c r="M5" s="158" t="s">
        <v>9</v>
      </c>
      <c r="N5" s="158" t="s">
        <v>10</v>
      </c>
      <c r="O5" s="158" t="s">
        <v>11</v>
      </c>
      <c r="P5" s="158" t="s">
        <v>12</v>
      </c>
      <c r="Q5" s="158" t="s">
        <v>13</v>
      </c>
      <c r="R5" s="158" t="s">
        <v>14</v>
      </c>
    </row>
    <row r="6" spans="1:18" ht="10.5" customHeight="1" x14ac:dyDescent="0.3">
      <c r="A6" s="159"/>
      <c r="B6" s="159"/>
      <c r="C6" s="159"/>
      <c r="D6" s="159"/>
      <c r="E6" s="159"/>
      <c r="F6" s="159"/>
      <c r="G6" s="159"/>
      <c r="H6" s="161"/>
      <c r="I6" s="159"/>
      <c r="J6" s="159"/>
      <c r="K6" s="159"/>
      <c r="L6" s="159"/>
      <c r="M6" s="159"/>
      <c r="N6" s="159"/>
      <c r="O6" s="159"/>
      <c r="P6" s="159"/>
      <c r="Q6" s="159"/>
      <c r="R6" s="159"/>
    </row>
    <row r="7" spans="1:18" x14ac:dyDescent="0.3">
      <c r="A7" s="35">
        <v>1</v>
      </c>
      <c r="B7" s="16" t="s">
        <v>33</v>
      </c>
      <c r="C7" s="10" t="s">
        <v>34</v>
      </c>
      <c r="D7" s="2" t="s">
        <v>26</v>
      </c>
      <c r="E7" s="5">
        <v>137</v>
      </c>
      <c r="F7" s="108">
        <v>164</v>
      </c>
      <c r="G7" s="139" t="s">
        <v>93</v>
      </c>
      <c r="H7" s="137" t="s">
        <v>26</v>
      </c>
      <c r="I7" s="2">
        <v>137</v>
      </c>
      <c r="J7" s="108">
        <v>0</v>
      </c>
      <c r="K7" s="2">
        <v>30</v>
      </c>
      <c r="L7" s="2">
        <v>0</v>
      </c>
      <c r="M7" s="2">
        <v>0</v>
      </c>
      <c r="N7" s="2">
        <v>0</v>
      </c>
      <c r="O7" s="2">
        <v>0</v>
      </c>
      <c r="P7" s="2">
        <v>0</v>
      </c>
      <c r="Q7" s="2">
        <v>3</v>
      </c>
      <c r="R7" s="81">
        <f>SUM(F7,J7,K7,L7,M7,N7,O7,P7,Q7)</f>
        <v>197</v>
      </c>
    </row>
    <row r="8" spans="1:18" x14ac:dyDescent="0.3">
      <c r="A8" s="35">
        <v>2</v>
      </c>
      <c r="B8" s="6" t="s">
        <v>52</v>
      </c>
      <c r="C8" s="11" t="s">
        <v>38</v>
      </c>
      <c r="D8" s="3" t="s">
        <v>0</v>
      </c>
      <c r="E8" s="3">
        <v>159</v>
      </c>
      <c r="F8" s="109">
        <v>142</v>
      </c>
      <c r="G8" s="3" t="s">
        <v>93</v>
      </c>
      <c r="H8" s="3" t="s">
        <v>0</v>
      </c>
      <c r="I8" s="3">
        <v>199</v>
      </c>
      <c r="J8" s="109">
        <v>0</v>
      </c>
      <c r="K8" s="3">
        <v>40</v>
      </c>
      <c r="L8" s="3">
        <v>40</v>
      </c>
      <c r="M8" s="3">
        <v>0</v>
      </c>
      <c r="N8" s="3">
        <v>0</v>
      </c>
      <c r="O8" s="3">
        <v>0</v>
      </c>
      <c r="P8" s="3">
        <v>0</v>
      </c>
      <c r="Q8" s="3">
        <v>3</v>
      </c>
      <c r="R8" s="81">
        <f>SUM(F8,J8,K8,L8,M8,N8,O8,P8,Q8)</f>
        <v>225</v>
      </c>
    </row>
    <row r="9" spans="1:18" x14ac:dyDescent="0.3">
      <c r="A9" s="35">
        <v>3</v>
      </c>
      <c r="B9" s="6" t="s">
        <v>109</v>
      </c>
      <c r="C9" s="11" t="s">
        <v>38</v>
      </c>
      <c r="D9" s="3" t="s">
        <v>0</v>
      </c>
      <c r="E9" s="3">
        <v>159</v>
      </c>
      <c r="F9" s="109">
        <v>142</v>
      </c>
      <c r="G9" s="3" t="s">
        <v>93</v>
      </c>
      <c r="H9" s="3" t="s">
        <v>0</v>
      </c>
      <c r="I9" s="3">
        <v>199</v>
      </c>
      <c r="J9" s="109">
        <v>0</v>
      </c>
      <c r="K9" s="3">
        <v>40</v>
      </c>
      <c r="L9" s="3">
        <v>40</v>
      </c>
      <c r="M9" s="3">
        <v>0</v>
      </c>
      <c r="N9" s="3">
        <v>0</v>
      </c>
      <c r="O9" s="3">
        <v>0</v>
      </c>
      <c r="P9" s="3">
        <v>0</v>
      </c>
      <c r="Q9" s="3">
        <v>0</v>
      </c>
      <c r="R9" s="81">
        <f>SUM(Q9,P9,O9,N9,M9,L9,K9,J9,F9)</f>
        <v>222</v>
      </c>
    </row>
    <row r="10" spans="1:18" x14ac:dyDescent="0.3">
      <c r="A10" s="35">
        <v>4</v>
      </c>
      <c r="B10" s="6" t="s">
        <v>111</v>
      </c>
      <c r="C10" s="11" t="s">
        <v>34</v>
      </c>
      <c r="D10" s="3" t="s">
        <v>0</v>
      </c>
      <c r="E10" s="3">
        <v>166</v>
      </c>
      <c r="F10" s="109">
        <v>135</v>
      </c>
      <c r="G10" s="2" t="s">
        <v>93</v>
      </c>
      <c r="H10" s="2" t="s">
        <v>0</v>
      </c>
      <c r="I10" s="3">
        <v>152</v>
      </c>
      <c r="J10" s="109">
        <v>0</v>
      </c>
      <c r="K10" s="3">
        <v>40</v>
      </c>
      <c r="L10" s="3">
        <v>40</v>
      </c>
      <c r="M10" s="3">
        <v>0</v>
      </c>
      <c r="N10" s="3">
        <v>0</v>
      </c>
      <c r="O10" s="3">
        <v>0</v>
      </c>
      <c r="P10" s="3">
        <v>0</v>
      </c>
      <c r="Q10" s="3">
        <v>0</v>
      </c>
      <c r="R10" s="81">
        <f>SUM(Q10,P10,O10,N10,M10,L10,K10,J10,F10)</f>
        <v>215</v>
      </c>
    </row>
    <row r="11" spans="1:18" x14ac:dyDescent="0.3">
      <c r="A11" s="35">
        <v>5</v>
      </c>
      <c r="B11" s="6" t="s">
        <v>110</v>
      </c>
      <c r="C11" s="11" t="s">
        <v>38</v>
      </c>
      <c r="D11" s="3" t="s">
        <v>0</v>
      </c>
      <c r="E11" s="3">
        <v>159</v>
      </c>
      <c r="F11" s="109">
        <v>142</v>
      </c>
      <c r="G11" s="2" t="s">
        <v>93</v>
      </c>
      <c r="H11" s="2" t="s">
        <v>0</v>
      </c>
      <c r="I11" s="3">
        <v>199</v>
      </c>
      <c r="J11" s="109">
        <v>0</v>
      </c>
      <c r="K11" s="3">
        <v>30</v>
      </c>
      <c r="L11" s="3">
        <v>40</v>
      </c>
      <c r="M11" s="3">
        <v>0</v>
      </c>
      <c r="N11" s="3">
        <v>0</v>
      </c>
      <c r="O11" s="3">
        <v>0</v>
      </c>
      <c r="P11" s="3">
        <v>0</v>
      </c>
      <c r="Q11" s="3">
        <v>0</v>
      </c>
      <c r="R11" s="81">
        <f>SUM(Q11,P11,O11,N11,M11,L11,K11,J11,F11)</f>
        <v>212</v>
      </c>
    </row>
    <row r="12" spans="1:18" x14ac:dyDescent="0.3">
      <c r="A12" s="35">
        <v>6</v>
      </c>
      <c r="B12" s="6" t="s">
        <v>112</v>
      </c>
      <c r="C12" s="11" t="s">
        <v>34</v>
      </c>
      <c r="D12" s="3" t="s">
        <v>26</v>
      </c>
      <c r="E12" s="3">
        <v>137</v>
      </c>
      <c r="F12" s="109">
        <v>164</v>
      </c>
      <c r="G12" s="2" t="s">
        <v>93</v>
      </c>
      <c r="H12" s="2" t="s">
        <v>26</v>
      </c>
      <c r="I12" s="3">
        <v>137</v>
      </c>
      <c r="J12" s="109">
        <v>0</v>
      </c>
      <c r="K12" s="3">
        <v>30</v>
      </c>
      <c r="L12" s="3">
        <v>0</v>
      </c>
      <c r="M12" s="3">
        <v>0</v>
      </c>
      <c r="N12" s="3">
        <v>0</v>
      </c>
      <c r="O12" s="3">
        <v>0</v>
      </c>
      <c r="P12" s="3">
        <v>0</v>
      </c>
      <c r="Q12" s="3">
        <v>3</v>
      </c>
      <c r="R12" s="81">
        <f>SUM(Q12,P12,O12,N12,M12,L12,K12,J12,F12)</f>
        <v>197</v>
      </c>
    </row>
    <row r="13" spans="1:18" x14ac:dyDescent="0.3">
      <c r="A13" s="35">
        <v>7</v>
      </c>
      <c r="B13" s="6" t="s">
        <v>114</v>
      </c>
      <c r="C13" s="11" t="s">
        <v>37</v>
      </c>
      <c r="D13" s="3" t="s">
        <v>2</v>
      </c>
      <c r="E13" s="3">
        <v>201</v>
      </c>
      <c r="F13" s="109">
        <v>100</v>
      </c>
      <c r="G13" s="2" t="s">
        <v>93</v>
      </c>
      <c r="H13" s="2" t="s">
        <v>26</v>
      </c>
      <c r="I13" s="3">
        <v>124</v>
      </c>
      <c r="J13" s="109">
        <v>0</v>
      </c>
      <c r="K13" s="3">
        <v>40</v>
      </c>
      <c r="L13" s="3">
        <v>0</v>
      </c>
      <c r="M13" s="3">
        <v>0</v>
      </c>
      <c r="N13" s="3">
        <v>0</v>
      </c>
      <c r="O13" s="3">
        <v>0</v>
      </c>
      <c r="P13" s="3">
        <v>0</v>
      </c>
      <c r="Q13" s="3">
        <v>0</v>
      </c>
      <c r="R13" s="81">
        <f>SUM(F13,J13,K13,L13,M13,N13,O13,P13,Q13)</f>
        <v>140</v>
      </c>
    </row>
    <row r="14" spans="1:18" x14ac:dyDescent="0.3">
      <c r="A14" s="35">
        <v>8</v>
      </c>
      <c r="B14" s="6" t="s">
        <v>51</v>
      </c>
      <c r="C14" s="11" t="s">
        <v>113</v>
      </c>
      <c r="D14" s="3" t="s">
        <v>0</v>
      </c>
      <c r="E14" s="3">
        <v>242</v>
      </c>
      <c r="F14" s="109">
        <v>59</v>
      </c>
      <c r="G14" s="2" t="s">
        <v>93</v>
      </c>
      <c r="H14" s="2" t="s">
        <v>0</v>
      </c>
      <c r="I14" s="3">
        <v>101</v>
      </c>
      <c r="J14" s="109">
        <v>0</v>
      </c>
      <c r="K14" s="3">
        <v>40</v>
      </c>
      <c r="L14" s="3">
        <v>40</v>
      </c>
      <c r="M14" s="3">
        <v>0</v>
      </c>
      <c r="N14" s="3">
        <v>0</v>
      </c>
      <c r="O14" s="3">
        <v>0</v>
      </c>
      <c r="P14" s="3">
        <v>0</v>
      </c>
      <c r="Q14" s="3">
        <v>0</v>
      </c>
      <c r="R14" s="81">
        <f>SUM(F14,J14,K14,L14,M14,N14,O14,P14,Q14)</f>
        <v>139</v>
      </c>
    </row>
  </sheetData>
  <sheetProtection algorithmName="SHA-512" hashValue="fvl71ACo8gPybsEAzlR/LaUA2iqgQwVtPV0w3PFvnmTwUduXu3EIQ8CMK2VfWrrB2i7TKLDsGhq/DtFRLF2ayA==" saltValue="fEpGLvMOeqj4lCuevPyG4Q==" spinCount="100000" sheet="1" formatCells="0" formatColumns="0" formatRows="0" insertColumns="0" insertRows="0" insertHyperlinks="0" deleteColumns="0" deleteRows="0" sort="0" autoFilter="0" pivotTables="0"/>
  <sortState ref="A6:R15">
    <sortCondition descending="1" ref="R5"/>
  </sortState>
  <mergeCells count="21">
    <mergeCell ref="E5:E6"/>
    <mergeCell ref="F5:F6"/>
    <mergeCell ref="J5:J6"/>
    <mergeCell ref="G5:G6"/>
    <mergeCell ref="H5:H6"/>
    <mergeCell ref="A1:R1"/>
    <mergeCell ref="A2:R2"/>
    <mergeCell ref="B4:R4"/>
    <mergeCell ref="R5:R6"/>
    <mergeCell ref="K5:K6"/>
    <mergeCell ref="L5:L6"/>
    <mergeCell ref="M5:M6"/>
    <mergeCell ref="N5:N6"/>
    <mergeCell ref="O5:O6"/>
    <mergeCell ref="P5:P6"/>
    <mergeCell ref="C5:C6"/>
    <mergeCell ref="D5:D6"/>
    <mergeCell ref="I5:I6"/>
    <mergeCell ref="A5:A6"/>
    <mergeCell ref="Q5:Q6"/>
    <mergeCell ref="B5:B6"/>
  </mergeCells>
  <pageMargins left="0.23622047244094491" right="0.23622047244094491" top="0.74803149606299213" bottom="0.74803149606299213" header="0.31496062992125984" footer="0.31496062992125984"/>
  <pageSetup scale="64" fitToHeight="0" orientation="landscape" r:id="rId1"/>
  <headerFooter>
    <oddFooter>&amp;C&amp;G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Maestría CTI</vt:lpstr>
      <vt:lpstr>Maestría Edu</vt:lpstr>
      <vt:lpstr>Doctorado CTI</vt:lpstr>
      <vt:lpstr>Doctorado Edu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Marlene Gonzalez</dc:creator>
  <cp:lastModifiedBy>hp</cp:lastModifiedBy>
  <cp:lastPrinted>2019-12-13T12:28:56Z</cp:lastPrinted>
  <dcterms:created xsi:type="dcterms:W3CDTF">2018-11-02T14:26:59Z</dcterms:created>
  <dcterms:modified xsi:type="dcterms:W3CDTF">2019-12-13T18:08:24Z</dcterms:modified>
</cp:coreProperties>
</file>