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p\Desktop\ROSA BECAL\COMUNICACIONES 2020\COVID-19 MSP Y BECAL\"/>
    </mc:Choice>
  </mc:AlternateContent>
  <bookViews>
    <workbookView xWindow="0" yWindow="0" windowWidth="23040" windowHeight="9840"/>
  </bookViews>
  <sheets>
    <sheet name="Insumos" sheetId="7" r:id="rId1"/>
    <sheet name="Equipos " sheetId="8" r:id="rId2"/>
    <sheet name="Equipo de simulación" sheetId="9" r:id="rId3"/>
    <sheet name="Equipos Informativos" sheetId="10" r:id="rId4"/>
    <sheet name="propuesta1" sheetId="1" state="hidden" r:id="rId5"/>
  </sheets>
  <externalReferences>
    <externalReference r:id="rId6"/>
  </externalReferences>
  <definedNames>
    <definedName name="_xlnm._FilterDatabase" localSheetId="4" hidden="1">propuesta1!$B$3:$Q$20</definedName>
    <definedName name="BECAL">[1]Listados!$B$3:$E$174</definedName>
    <definedName name="GENERICAS">[1]Listados!$G$3:$I$230</definedName>
  </definedNames>
  <calcPr calcId="162913"/>
</workbook>
</file>

<file path=xl/calcChain.xml><?xml version="1.0" encoding="utf-8"?>
<calcChain xmlns="http://schemas.openxmlformats.org/spreadsheetml/2006/main">
  <c r="E52" i="7" l="1"/>
  <c r="G5" i="1" l="1"/>
  <c r="G4" i="1"/>
  <c r="J4" i="1" s="1"/>
  <c r="H4" i="1" l="1"/>
  <c r="G6" i="1"/>
  <c r="G7" i="1"/>
  <c r="G8" i="1"/>
  <c r="G9" i="1"/>
  <c r="G10" i="1"/>
  <c r="G11" i="1"/>
  <c r="G12" i="1"/>
  <c r="J12" i="1" s="1"/>
  <c r="M12" i="1" s="1"/>
  <c r="G13" i="1"/>
  <c r="G14" i="1"/>
  <c r="G15" i="1"/>
  <c r="G16" i="1"/>
  <c r="G17" i="1"/>
  <c r="G18" i="1"/>
  <c r="G19" i="1"/>
  <c r="G20" i="1"/>
  <c r="H5" i="1"/>
  <c r="O5" i="1" s="1"/>
  <c r="P5" i="1" s="1"/>
  <c r="H6" i="1"/>
  <c r="O6" i="1" s="1"/>
  <c r="P6" i="1" s="1"/>
  <c r="H7" i="1"/>
  <c r="O7" i="1" s="1"/>
  <c r="P7" i="1" s="1"/>
  <c r="H8" i="1"/>
  <c r="O8" i="1" s="1"/>
  <c r="P8" i="1" s="1"/>
  <c r="H9" i="1"/>
  <c r="O9" i="1" s="1"/>
  <c r="P9" i="1" s="1"/>
  <c r="H10" i="1"/>
  <c r="O10" i="1" s="1"/>
  <c r="P10" i="1" s="1"/>
  <c r="H11" i="1"/>
  <c r="O11" i="1" s="1"/>
  <c r="P11" i="1" s="1"/>
  <c r="H12" i="1"/>
  <c r="O12" i="1" s="1"/>
  <c r="P12" i="1" s="1"/>
  <c r="H13" i="1"/>
  <c r="O13" i="1" s="1"/>
  <c r="P13" i="1" s="1"/>
  <c r="H14" i="1"/>
  <c r="O14" i="1" s="1"/>
  <c r="P14" i="1" s="1"/>
  <c r="P22" i="1" s="1"/>
  <c r="H15" i="1"/>
  <c r="O15" i="1" s="1"/>
  <c r="P15" i="1" s="1"/>
  <c r="H16" i="1"/>
  <c r="O16" i="1" s="1"/>
  <c r="P16" i="1" s="1"/>
  <c r="H17" i="1"/>
  <c r="O17" i="1" s="1"/>
  <c r="P17" i="1" s="1"/>
  <c r="H18" i="1"/>
  <c r="O18" i="1" s="1"/>
  <c r="P18" i="1" s="1"/>
  <c r="H19" i="1"/>
  <c r="O19" i="1" s="1"/>
  <c r="P19" i="1" s="1"/>
  <c r="H20" i="1"/>
  <c r="O20" i="1" s="1"/>
  <c r="P20" i="1" s="1"/>
  <c r="J5" i="1"/>
  <c r="M5" i="1" s="1"/>
  <c r="J6" i="1"/>
  <c r="M6" i="1" s="1"/>
  <c r="J7" i="1"/>
  <c r="M7" i="1" s="1"/>
  <c r="J8" i="1"/>
  <c r="M8" i="1" s="1"/>
  <c r="J9" i="1"/>
  <c r="M9" i="1" s="1"/>
  <c r="J10" i="1"/>
  <c r="M10" i="1" s="1"/>
  <c r="J11" i="1"/>
  <c r="M11" i="1" s="1"/>
  <c r="J13" i="1"/>
  <c r="M13" i="1" s="1"/>
  <c r="J14" i="1"/>
  <c r="M14" i="1" s="1"/>
  <c r="M22" i="1" s="1"/>
  <c r="J15" i="1"/>
  <c r="M15" i="1" s="1"/>
  <c r="J16" i="1"/>
  <c r="M16" i="1" s="1"/>
  <c r="J17" i="1"/>
  <c r="M17" i="1" s="1"/>
  <c r="J18" i="1"/>
  <c r="M18" i="1" s="1"/>
  <c r="J19" i="1"/>
  <c r="M19" i="1" s="1"/>
  <c r="J20" i="1"/>
  <c r="M20" i="1" s="1"/>
  <c r="O4" i="1" l="1"/>
  <c r="P4" i="1" s="1"/>
  <c r="Q4" i="1" s="1"/>
  <c r="K4" i="1"/>
  <c r="L4" i="1" s="1"/>
  <c r="M4" i="1"/>
  <c r="K19" i="1"/>
  <c r="L19" i="1" s="1"/>
  <c r="K17" i="1"/>
  <c r="L17" i="1" s="1"/>
  <c r="K15" i="1"/>
  <c r="L15" i="1" s="1"/>
  <c r="K13" i="1"/>
  <c r="L13" i="1" s="1"/>
  <c r="K11" i="1"/>
  <c r="L11" i="1" s="1"/>
  <c r="K9" i="1"/>
  <c r="L9" i="1" s="1"/>
  <c r="K7" i="1"/>
  <c r="L7" i="1" s="1"/>
  <c r="K5" i="1"/>
  <c r="L5" i="1" s="1"/>
  <c r="K20" i="1"/>
  <c r="L20" i="1" s="1"/>
  <c r="K18" i="1"/>
  <c r="L18" i="1" s="1"/>
  <c r="K16" i="1"/>
  <c r="L16" i="1" s="1"/>
  <c r="K14" i="1"/>
  <c r="K12" i="1"/>
  <c r="L12" i="1" s="1"/>
  <c r="K10" i="1"/>
  <c r="L10" i="1" s="1"/>
  <c r="K8" i="1"/>
  <c r="L8" i="1" s="1"/>
  <c r="K6" i="1"/>
  <c r="L6" i="1" s="1"/>
  <c r="N6" i="1"/>
  <c r="Q6" i="1"/>
  <c r="N8" i="1"/>
  <c r="Q8" i="1"/>
  <c r="N10" i="1"/>
  <c r="Q10" i="1"/>
  <c r="N12" i="1"/>
  <c r="Q12" i="1"/>
  <c r="N16" i="1"/>
  <c r="Q16" i="1"/>
  <c r="N18" i="1"/>
  <c r="Q18" i="1"/>
  <c r="N20" i="1"/>
  <c r="Q20" i="1"/>
  <c r="N5" i="1"/>
  <c r="Q5" i="1"/>
  <c r="N7" i="1"/>
  <c r="Q7" i="1"/>
  <c r="N9" i="1"/>
  <c r="Q9" i="1"/>
  <c r="N11" i="1"/>
  <c r="Q11" i="1"/>
  <c r="N13" i="1"/>
  <c r="Q13" i="1"/>
  <c r="N15" i="1"/>
  <c r="Q15" i="1"/>
  <c r="N17" i="1"/>
  <c r="Q17" i="1"/>
  <c r="N19" i="1"/>
  <c r="Q19" i="1"/>
  <c r="N4" i="1"/>
  <c r="R4" i="1" l="1"/>
  <c r="R8" i="1"/>
  <c r="R12" i="1"/>
  <c r="R16" i="1"/>
  <c r="R20" i="1"/>
  <c r="R7" i="1"/>
  <c r="R11" i="1"/>
  <c r="R15" i="1"/>
  <c r="R19" i="1"/>
  <c r="K22" i="1"/>
  <c r="P24" i="1" s="1"/>
  <c r="L14" i="1"/>
  <c r="R6" i="1"/>
  <c r="R10" i="1"/>
  <c r="R18" i="1"/>
  <c r="R5" i="1"/>
  <c r="R9" i="1"/>
  <c r="R13" i="1"/>
  <c r="R17" i="1"/>
  <c r="Q14" i="1"/>
  <c r="Q22" i="1" s="1"/>
  <c r="N14" i="1"/>
  <c r="N22" i="1" s="1"/>
  <c r="R14" i="1" l="1"/>
  <c r="L22" i="1"/>
  <c r="Q24" i="1" s="1"/>
</calcChain>
</file>

<file path=xl/sharedStrings.xml><?xml version="1.0" encoding="utf-8"?>
<sst xmlns="http://schemas.openxmlformats.org/spreadsheetml/2006/main" count="331" uniqueCount="214">
  <si>
    <t>b)
Alimentación
1 a 2 Jornales</t>
  </si>
  <si>
    <t>c)
Movilidad
1 Jornal</t>
  </si>
  <si>
    <t>d)
Otros Gastos</t>
  </si>
  <si>
    <t>Central</t>
  </si>
  <si>
    <t>Concepción</t>
  </si>
  <si>
    <t>San Pedro</t>
  </si>
  <si>
    <t>Cordillera</t>
  </si>
  <si>
    <t>Guaira</t>
  </si>
  <si>
    <t>Caaguazú</t>
  </si>
  <si>
    <t>Caazapá</t>
  </si>
  <si>
    <t>Itapúa</t>
  </si>
  <si>
    <t>Misiones</t>
  </si>
  <si>
    <t>Paraguari</t>
  </si>
  <si>
    <t>Alto Paraná</t>
  </si>
  <si>
    <t>Ñeembucú</t>
  </si>
  <si>
    <t>Amambay</t>
  </si>
  <si>
    <t>Canindeyú</t>
  </si>
  <si>
    <t>Pte. Hayes</t>
  </si>
  <si>
    <t>Alto Paraguay</t>
  </si>
  <si>
    <t>Boquerón</t>
  </si>
  <si>
    <t>Por 
3 semanas</t>
  </si>
  <si>
    <t>Por 
2 semanas</t>
  </si>
  <si>
    <t>a)
Hospedaje
1 a 3,5 Jornales</t>
  </si>
  <si>
    <t>Dólares</t>
  </si>
  <si>
    <t>semana 
1 y 2</t>
  </si>
  <si>
    <t>semana 
3</t>
  </si>
  <si>
    <t>1era semana 
6 dias</t>
  </si>
  <si>
    <t>Por Dia</t>
  </si>
  <si>
    <t>1500 enfermeras y 500 medicos</t>
  </si>
  <si>
    <t>Total Gral.</t>
  </si>
  <si>
    <t>Bien / Servicio</t>
  </si>
  <si>
    <t>Descripcion</t>
  </si>
  <si>
    <t>Especificaciones tecnicas</t>
  </si>
  <si>
    <t>Cantidad solicitada</t>
  </si>
  <si>
    <t>Guantes quirúrgicos, largos hasta el antebrazo grandes (más largos que los guantes de examen)</t>
  </si>
  <si>
    <t>Gloves, surgical, nitrile, powder-free, single use.
Gloves should have long cuffs, reaching well above the wrist, ideally to mid-forearm. (Sizes ranging 5.0 - 9.0)</t>
  </si>
  <si>
    <t>•	EU MDD directive 93/42/EEC Category III,
•	EU PPE Regulation 2016/425 Category III,
• EN 455,
•	ANSI/ISEA 105,
•	ASTM 6319
or equivalent set of standards</t>
  </si>
  <si>
    <t>INS</t>
  </si>
  <si>
    <t>Respirador contra partículas, grado N95 o superior</t>
  </si>
  <si>
    <t>Respirador libre de mantenimiento con protección respiratoria contra aerosoles sólidos y líquidos sin aceite. Con válvula de exhalación. Sistema de retención de partículas. Estructura antideformante, el diseño de sus bandas elásticas ajustables mediante hebillas, la espuma de sellado y el clip de aluminio</t>
  </si>
  <si>
    <t>Aparato de Presión</t>
  </si>
  <si>
    <t xml:space="preserve">Aparato de presión, manual con aneroides                                                               </t>
  </si>
  <si>
    <t>Bata</t>
  </si>
  <si>
    <t xml:space="preserve">Batas, de material SMS, hidrorepelnte, no esteril                                                                                   </t>
  </si>
  <si>
    <t xml:space="preserve">Batas para personal sanitario, de material SMS, hidrorepelnte, no esteril                                                                                   </t>
  </si>
  <si>
    <t>Bata impermeable desechable</t>
  </si>
  <si>
    <t>Batas desechables de polietileno con capucha. Batas impermeables de plástico con capucha especial para visitas o para protección. Vestuario de un solo uso impermeable</t>
  </si>
  <si>
    <t>Batas impermeables reutilizables</t>
  </si>
  <si>
    <t>Ropa protectora de bata reutilizable, ropa de aislamiento antiepidémica. Traje de seguridad con gorro y cubierta de zapato</t>
  </si>
  <si>
    <t>Bolsa de resucitación manual (Ambu, u otra)</t>
  </si>
  <si>
    <t xml:space="preserve">Resucitador manual conocido como ambu o bolsa auto-inflable para proporcionar ventilación con presión positiva. </t>
  </si>
  <si>
    <t xml:space="preserve">INS </t>
  </si>
  <si>
    <t>Bolsa Presurizadora</t>
  </si>
  <si>
    <t xml:space="preserve">Bolsa presurizadora, para 500 ml,  con aneroides de  graduacion  de presion por  perita,   de material lavable                                                          </t>
  </si>
  <si>
    <t>Caja de cirugia menor</t>
  </si>
  <si>
    <t xml:space="preserve">Caja cirugía menor, caja mediana acero inox. Grado medico, con 1 pinza kocher, 1 par de pinza de diseccion, c y s dientes, 1 tijera                                                                    </t>
  </si>
  <si>
    <t>Cánula de alto flujo</t>
  </si>
  <si>
    <t xml:space="preserve">Para suimistrar oxigenoterapia de alto flujo con cánula nasal, para administrar oxigeno mezclado con aire caliente (34-40º) y humidificado (cercano al 100%). </t>
  </si>
  <si>
    <t>Cánula de Mayo (Juego)</t>
  </si>
  <si>
    <t>Naso faríngea (Cánula de Mayo)</t>
  </si>
  <si>
    <t xml:space="preserve">Cánula traqueostomía con balón </t>
  </si>
  <si>
    <t>Cánula traqueostomía con balón (8)</t>
  </si>
  <si>
    <t>Cánula traqueostomía con balón (8,5)</t>
  </si>
  <si>
    <t>Cánulas nasales O2</t>
  </si>
  <si>
    <t>Cánula nasal de adulto con vástagos rectos y línea de oxígeno, 1.8m</t>
  </si>
  <si>
    <t>Cánula nasal de adulto con vástagos rectos y línea de oxígeno, 2.1m</t>
  </si>
  <si>
    <t>Cánula nasal de adulto con vástagos rectos y línea de oxígeno, 5m</t>
  </si>
  <si>
    <t>Catéter Periférico Tipo Punzocath</t>
  </si>
  <si>
    <t>Catéter periférico tipo punzocath, con sistema de bioseguridad. Nº 16</t>
  </si>
  <si>
    <t>Catéter periférico tipo punzocath, con sistema de bioseguridad. Nº 18</t>
  </si>
  <si>
    <t>Catéter periférico tipo punzocath, con sistema de bioseguridad. Nº 20</t>
  </si>
  <si>
    <t>Catéter periférico tipo punzocath, con sistema de bioseguridad. Nº 22</t>
  </si>
  <si>
    <t>Circuito cerrado aspiración traqueal #14</t>
  </si>
  <si>
    <t>Sistema cerrado de aspiración traqueal 14 Fr. Catéter de succión, Abertura de lavado / irrigación de una sola vía.</t>
  </si>
  <si>
    <t>Circuito de aspiración Yankauer (succión oral) - K 66 x 2</t>
  </si>
  <si>
    <t>Circuito de aspiración Yankauer de acero inoxidable</t>
  </si>
  <si>
    <t>Circuito para Respirador</t>
  </si>
  <si>
    <t xml:space="preserve">Circuito p/respirador, para adultos, con puerto de entrada para medir presion del sistema                                       </t>
  </si>
  <si>
    <t>Colector para Neumotorax</t>
  </si>
  <si>
    <t>Colector para Neumotorax 2000ml</t>
  </si>
  <si>
    <t>Equipo De Protección</t>
  </si>
  <si>
    <t xml:space="preserve">Equipo de protección, Overol en material SMS, Hidrorepelente, con gorro                                         </t>
  </si>
  <si>
    <t>Estetoscopio de Adultos</t>
  </si>
  <si>
    <t xml:space="preserve">Estetoscopio de adultos, de 1 campana                                                                          </t>
  </si>
  <si>
    <t>Frascos de aspiración descartable</t>
  </si>
  <si>
    <t>Material policarbonato (PC) y polisulfona (PSU), esterilizables en autoclave a 121 ºC (250 ºF) en PC y 135 ºC (275 ºF) en PSU, dos conexiones espiga con salida a manguera, con sistema de drenaje junto a una columna de agua o regulador manómetro de agua de 0-30 cmH2O. Tapa con sistema de seguridad anti-rebosamiento (flotador) y provista de asa.</t>
  </si>
  <si>
    <t>Frascos toma de muestra respiratoria (trampa de secreciones)</t>
  </si>
  <si>
    <t>Boca ancha tapa rosca 5 cm de diametro, capacidad de 30 a 50 ml. Facil de rotular o trampa colectora</t>
  </si>
  <si>
    <t>Gorritas</t>
  </si>
  <si>
    <t xml:space="preserve">Gorro quirurgico de algodón ajustable y desechable </t>
  </si>
  <si>
    <t>Guía para intubación (Bougie)</t>
  </si>
  <si>
    <t>Bougies o guías elásticas de intubación, de resinas poliméricas de poliéster o de metal ligero, angulación en la parte distal de 25-30o, marcas para medición y punta atraumática.</t>
  </si>
  <si>
    <t>Humidificador Fisher Paykel</t>
  </si>
  <si>
    <t xml:space="preserve">Electronico-calefactado </t>
  </si>
  <si>
    <t>Jeringa Descartable</t>
  </si>
  <si>
    <t>Jeringa 1ml (x 20)</t>
  </si>
  <si>
    <t xml:space="preserve">Jeringas  10ml (x150)  </t>
  </si>
  <si>
    <t xml:space="preserve">Jeringas  20ml (x 50)  </t>
  </si>
  <si>
    <t xml:space="preserve">Jeringas  50ml (pico grueso) x2   </t>
  </si>
  <si>
    <t xml:space="preserve">Jeringas  5ml (x 30)  </t>
  </si>
  <si>
    <t>Jeringas De 3 Cuerpos</t>
  </si>
  <si>
    <t xml:space="preserve">Jeringas de 3 cuerpos, punta luer lock, Stip plip 5 ml                                                 </t>
  </si>
  <si>
    <t xml:space="preserve">Jeringas de 3 cuerpos, punta luer lock, Stip plip 10 ml                                                 </t>
  </si>
  <si>
    <t xml:space="preserve">Jeringas de 3 cuerpos, punta luer lock, Stip plip 20 ml                                                </t>
  </si>
  <si>
    <t>Kit vía arterial</t>
  </si>
  <si>
    <t>Kit vía central</t>
  </si>
  <si>
    <t xml:space="preserve"> Kit Vía orofaríngea</t>
  </si>
  <si>
    <t xml:space="preserve">El kit incluye vías aéreas de 40 mm, 50 mm, 60 mm, 70 mm, 80 mm, 90 mm, 100 mm y 110 mm. Vía aérea orofaríngea, vía aérea Guedel, </t>
  </si>
  <si>
    <t xml:space="preserve">Llaves 3 vías </t>
  </si>
  <si>
    <t>Llaves 3 vías  x 5</t>
  </si>
  <si>
    <t>Mameluco cuerpo entero</t>
  </si>
  <si>
    <t>Mameluco impermeable con capucha, con uniones cosidas con puntada de seguridad, con cierre de cremallera frontal, solapa sobre la cremallera para mayor protección, elásticos en las muñecas, capucha y tobillo para mejor ajuste y protección.</t>
  </si>
  <si>
    <t>Mascara De Oxigeno Con Reservorio</t>
  </si>
  <si>
    <t xml:space="preserve">Mascara de oxigeno con reservorio </t>
  </si>
  <si>
    <t>Mascarilla Caterpillar De Aspiración Circuito Cerrado</t>
  </si>
  <si>
    <t xml:space="preserve">Mascarilla Caterpillar de aspiración circuito cerrado, con comando regulador de aspiración. Puerto de toma de muestra. </t>
  </si>
  <si>
    <t>Mascarilla laríngea</t>
  </si>
  <si>
    <t xml:space="preserve">Tubo de plástico de silicona ángulo de treinta grados, con un globo de caucho de forma ovalada inflable. </t>
  </si>
  <si>
    <t xml:space="preserve">Mascarilla simple oxígeno </t>
  </si>
  <si>
    <t>Dispositivo de plástico blando y transparente que cubre boca y nariz, con orificios laterales, Flujo a administrar oscila entre los 5-10 l/min y la FiO2 es del 50 %.</t>
  </si>
  <si>
    <t>Mascarillas simples</t>
  </si>
  <si>
    <t>Tipo de máscara autofiltrante utilizada por cirujanos y personal médico y sanitario para contener bacterias provenientes de la nariz y la boca.</t>
  </si>
  <si>
    <t>Perfus Con 20 Gotas X Ml</t>
  </si>
  <si>
    <t xml:space="preserve">Perfus con 20 gotas x ml, con gotero blando y filtro de particulas, punta luerlock, avon para aplicación directa                                                                       </t>
  </si>
  <si>
    <t>Proteccion ocular</t>
  </si>
  <si>
    <t>Mascara Proteccion facial transparente. Antiempañe. Policarbonato</t>
  </si>
  <si>
    <t>Sabanas</t>
  </si>
  <si>
    <t xml:space="preserve">Sabanas, 1 x 2,20 metros,  parte inferior  con elasticos ajustables y superior liza,  en algodón  de 300 hilos, resistente al cloro                                                                                  </t>
  </si>
  <si>
    <t>Sensores oxímetro de pulso</t>
  </si>
  <si>
    <t>Con sensores o sondas con diodos emisores de luz (DEL), uno para luz IR y otro para la R, además, de un fotodiodo detector.</t>
  </si>
  <si>
    <t xml:space="preserve">Sonda orogástrica </t>
  </si>
  <si>
    <t>Sonda orogástrica (14)</t>
  </si>
  <si>
    <t xml:space="preserve">Sonda vesical </t>
  </si>
  <si>
    <t>Soporte de Suero</t>
  </si>
  <si>
    <t xml:space="preserve">Soporte de Suero, regulable de 1,50, a 2,20   de altura, base con ruedas, con pintura termostatica blanca                                        </t>
  </si>
  <si>
    <t>Tjera</t>
  </si>
  <si>
    <t xml:space="preserve">Tijeras   tipo mayo de 12 o 15 cm                                                                                  </t>
  </si>
  <si>
    <t>Tubo  De Intubacion Laringeo</t>
  </si>
  <si>
    <t>Tubo  de intubacion laringeo</t>
  </si>
  <si>
    <t>Tubo Endo Traqueal</t>
  </si>
  <si>
    <t>TET por tamaño 7,5</t>
  </si>
  <si>
    <t>TET por tamaño 8</t>
  </si>
  <si>
    <t>TET por tamaño 8,5</t>
  </si>
  <si>
    <t>Tubo Endotraqueal Adultos con Balon de Baja Presion</t>
  </si>
  <si>
    <t xml:space="preserve">Tubo endotraqueal adultos con balon de baja presion </t>
  </si>
  <si>
    <t xml:space="preserve">Tubo pleural  </t>
  </si>
  <si>
    <t xml:space="preserve">Tubo pleural 28 FR </t>
  </si>
  <si>
    <t>Tubuladura ventiladores mecánicos</t>
  </si>
  <si>
    <t>Adulto (22 mm de diámetro).</t>
  </si>
  <si>
    <t>ESPECIFICACIONES TECNICAS PARA ADQUIRIR BIENES Y SERVICIOS EMERGENCIA COVID-19</t>
  </si>
  <si>
    <t>Bomba de Infusión</t>
  </si>
  <si>
    <t xml:space="preserve">Bomba  de infusión, Volumetrica, con fraccion, sistema de alarma: puerta abierta, de volumen, de aire en linea.                                    </t>
  </si>
  <si>
    <t>Cama Articulada</t>
  </si>
  <si>
    <t xml:space="preserve">Camilla, 70 de ancho, 2 metros de largo, 0,80 de altura, con ruedas de goma, de 20 cm de diametro,  2 ruedas con freno a pedal, barandas laterales rebatibles, colchoneta de 15 cm de altura  de goma pluma de alta densidad, cabecera elevable.                                               </t>
  </si>
  <si>
    <t>Cama de Terapia Intensiva</t>
  </si>
  <si>
    <t xml:space="preserve">Cama para terapia intensiva, electrica,  con comando de posiciones  en las barandas, ruedas de goma de 20 cm, con 2 frenos a pedal, con posiciones fouler/fouler invertido, sube y baja de nivelacion, colchon antiescara de 20 cm de altura, con funda impermeable, a 220 vols.                                                                             </t>
  </si>
  <si>
    <t xml:space="preserve">Carro De Paro </t>
  </si>
  <si>
    <t xml:space="preserve">Carro de paro , medida, 0 60 x0, 90  , estructura de madera formicada blanca  en las 2 caras, con 2 cajoneros de 12 cm de alturas  con ruedas de goma 10 cm  de diametro,  con 2 frenos,   con baranda protectores laterales   de 15 cm de altura                                                                   </t>
  </si>
  <si>
    <t>Desfibrilador  Bifasico</t>
  </si>
  <si>
    <t xml:space="preserve">Desfibrilador  Bifasico, paletas ped. y adultos, con sistema de registros, CON OPCION A mpt Externo  y sistema de alarmas, 220 VOL.                                                                   </t>
  </si>
  <si>
    <t>Equipo de  traqueostomía percutánea  (Blue Rhino u otra)</t>
  </si>
  <si>
    <t xml:space="preserve">Equipo introductor para traqueostomía percutánea avanzada. </t>
  </si>
  <si>
    <t>Equipo de aspiración</t>
  </si>
  <si>
    <t>Ajuste variable del vacío e indicación precisa. Trampa condensación. Depósito secreción autoclavable hasta 1000 x. Tapa deslizante . Para uso hospitalario.</t>
  </si>
  <si>
    <t xml:space="preserve">Filtro ventilador mecánico </t>
  </si>
  <si>
    <t>Filtros mecánicos con una membrana filtrante hidrofóbica de fibras de vidrio recubiertas</t>
  </si>
  <si>
    <t>Flujómetro de Oxígeno</t>
  </si>
  <si>
    <t xml:space="preserve">Flujómetro de oxígeno, conexion DISS , escala de 0 a 15 litros, con frasco humidificador reusable   de 250 ml.                                                </t>
  </si>
  <si>
    <t>Monitor Multiparamétrico</t>
  </si>
  <si>
    <t xml:space="preserve">Monitor multiparamétrico  para terapia intensiva, (19 pulg.)con mediciones de  ECG. FR CIARD., PNI, P.I.,  Saturom. T°, con 2 juegos completos de sus accesorios                                  </t>
  </si>
  <si>
    <t>Muñeco-Maniqui Simulador</t>
  </si>
  <si>
    <t xml:space="preserve">Muñeco-Maniqui bisexualcon organos internos para entrenamiento de enfermeria en gabinete Modelo simulador de tecnicas de enfermeria aproximadamente 170 cm y 25 kg  con movimientos en las articulaciones y los organos internos, de resina plastico recubierto de goma que permita,limpieza facial baño de cama procedimientos orales, cateter urinario, tubo nasogastrico lavado de sonda gastrica etc.                                     </t>
  </si>
  <si>
    <t>Regulador De Vado Con Frasco De Aspiración</t>
  </si>
  <si>
    <t xml:space="preserve">Regulador de vado con frasco de aspiración, regulador analogo, con escala de 0 a 300 mml de agua, con trampa de proteccion, conexion diss, con frasco de policarbonato de 1000, a 1300 ml con su respectivo soporte de pared       </t>
  </si>
  <si>
    <t xml:space="preserve">Simulador Avanzado </t>
  </si>
  <si>
    <t>Pulmones de alta fidelidad</t>
  </si>
  <si>
    <t>Monitores de Paciente</t>
  </si>
  <si>
    <t xml:space="preserve">El monitor de paciente para el paciente simulado, con pantalla táctil, brindan retroalimentación clínica concisa para los parámetros fisiológicos. La pantalla LCD color de los monitores es altamente configurable y brinda múltiples parámetros simulados, cada uno de los cuales presenta alarmas en múltiples niveles. Pueden agregarse fácilmente fotos de ECGs de 12 derivaciones y rayos X del paciente, exámenes de TAC, RMN y otras herramientas de diagnóstico mediante la utilización de la función de ‘importación’ (Siempre que el simulador disponga de estos parámetros). </t>
  </si>
  <si>
    <t>Airway Management Trainer</t>
  </si>
  <si>
    <t>Little Anne QCPR</t>
  </si>
  <si>
    <t>Centro de Comando Portátil. Modelo SimPad PLUS (Para Nursing Anne Simulator).</t>
  </si>
  <si>
    <t xml:space="preserve"> Sim Pad PLUS es un dispositivo de operación que se utiliza para controlar los maniquies y simuladores. Interfaz de pantalla tactil, diseño movil, escenarios faciles de operar y registro de datos integrado. Control de las constantes vitales y parametros fisiologicos del paciente. Captura de datos optima para realizar sesiones de analisis de la ejecuion con maxima eficiencia.</t>
  </si>
  <si>
    <t>NOTEBOOK</t>
  </si>
  <si>
    <t>Notebook HP 15-DA0012LA (para videoconferencias)</t>
  </si>
  <si>
    <t>Sistema operativo: Windows 10 - 64
Procesadores: Intel® Core™ i7-8550U (frecuencia base de 1,8 GHz, hasta 4 GHz con tecnología Intel® Turbo Boost, 8 MB de caché, 4 núcleos)
16 GB de SDRAM DDR4-2400 (2 x 8 GB)
Disco duro: SATA de 1 TB, 5400 rpm
Pantalla FHD SVA antirreflejo con retroiluminación de WLED de 15,6"
Gráficos: NVIDIA® GeForce® MX130 (2 GB DDR3 dedicada)
Puertos: 2 USB 3.1 Gen 1 (solo transferencia de datos), 1 USB 2.0, 1 HDMI 1.4b, 1 RJ-45, 1 combinación de auriculares y micrófono
Ranuras: 1 lector de tarjetas SD multiformato
Conexión Inalámbrica: Combo de Wi-Fi® 802.11b/g/n (1x1) y Bluetooth® 4.2
Tipo de batería: Iones de litio de 3 celdas (41 W/h)</t>
  </si>
  <si>
    <t>FOTOCOPIADORA</t>
  </si>
  <si>
    <t>Fotocopiadora monocromática HP LS ENTERPRISE M527DN</t>
  </si>
  <si>
    <t>Funciones: Impresión, copia, escaneado
Compatibilidad con varias tareas
Velocidad de impresión en negro (normal, A4)
Ciclo de trabajo: Hasta 150.000 páginas
Tecnología de impresión: Láser
1 bandeja de entrada para 550 hojas y 1 bandeja multiuso para 100 hojas
Bandeja salida de 250 hojas
Impresión a doble cara: Automática
Tamaños de papel soportados: Bandeja 1: A4, A5, A6, B5, 16k, 10 x 15 cm, tarjetas postales (JIS individual y doble), sobres (DL, C5, C6, B5) - Bandeja 2: A4, A5, B5, 16k, tarjeta postal doble
Tipo de escaneado: Escáner plano, ADF (doble cara, una pasada)
Formato del archivo de digitalización: PDF, JPEG, TIFF, MTIFF, XPS, PDF/A
Velocidad de escaneo (normal, A4): Hasta 45 ppm/45 ipm (blanco y negro), hasta 40 ppm/40 ipm (color)
Garantía: Un año de garantía limitada. 1 tóner mono aprox 800.000 Gs. (prever al menos 8 tóner)</t>
  </si>
  <si>
    <t>IMPRESORA</t>
  </si>
  <si>
    <t>Impresora color para diseño HP LS COLOR ENTERPRISE M651DN</t>
  </si>
  <si>
    <t>Velocidad de impresión en negro y color (normal, A4): Hasta 45 ppm
Calidad de impresión en negro y color (óptima): Hasta 1200 x 1200 ppp
Ciclo de trabajo (mensual, A4): Hasta 120.000 páginas
Tecnología de impresión: Láser
Bandeja multiuso de 100 hojas
Bandeja de entrada de 500 hojas
Bandeja de entrada de 100 hojas
Impresión automática a doble cara
Bandeja salida de 500 hojas
Impresión a doble cara: Automática 
Tamaños de soportes de impresión admitidos
Tamaños de papel admitidos: A4, A5, A6, B5 (JIS), B6 (JIS), 16K, tarjeta postal
Dpostcard, sobres (C5, B5, C6, DL, ISO), Bandejas de entrada de 500 hojas: A4
A5, B5 (JIS), 16K
Conectividad: USB 2.0, Ethernet, Wifi
Tensión de entrada de 220 volts
Un año de garantía limitada para el hardware. Pack de 4 toner aprox 2.000.000 Gs. (prever al menos 5 packs de toner)</t>
  </si>
  <si>
    <t>Impresora color para oficina HP LS PRO COLOR M477FDW</t>
  </si>
  <si>
    <t>Funciones: Impresión, copia, escaneo, fax y correo electrónico
Velocidad de impresión en negro y color (normal, A4)
Ciclo de trabajo: Hasta 50.000 páginas
Tecnología de impresión: Láser
Calidad de impresión en negro y color (óptima): Hasta 600 ppp
Bandeja multipropósito de 50 hojas
Bandeja de entrada de 250 hojas
Alimentador automático de documentos (ADF) de 50 hojas
Bandeja salida de 150 hojas
Impresión a doble cara: Automática
Tipo de escáner: Cama plana, alimentador automático de documentos (ADF)
Capacidad del alimentador automático de documentos: 50 hojas
Escaneado ADF dúplex
Funciones estándar de envío digital: Escanear a correo electrónico; escanear a carpeta; escanear a unidad USB
Conectividad: Wifi, Puerto USB 2.0 de alta velocidad, puerto de red Gigabit Ethernet 10/100/1000 Base-TX incorporado
Alimentación: Voltaje de entrada de 220 voltios
Un año de garantía limitada para el hardware. Pack de 4 toner aprox 2.000.000 Gs. (prever al menos 5 packs de toner)</t>
  </si>
  <si>
    <t>CAMARA WEB</t>
  </si>
  <si>
    <t>CAMARA WEB LOGITECH GROUP AMR CONFERENCIA</t>
  </si>
  <si>
    <t>video HD y zoom 10x
Campo visual diagonal: 90°
Compatible con las aplicaciones de reuniones y de videoconferencia
Audio nítido para hasta 14 | 20 participantes
CÁMARA: Panorámica, inclinación y zoom robotizados controlados con remoto o consola, Zoom 10x HD sin pérdida, Full HD 1080p 30 fps, H.264 UVC 1.5 con codificación de video escalable (SVC), Enfoque automático, preajustes de cámara
Control remoto (PTZ), Indicador LED de silencio/anulación de silencio de video, Adaptador para trípode estándar.
CONTROL REMOTO: Cámara, sistema manos libres y control de llamadas, preajustes de cámara, acoplamiento a sistema manos libres, radio de acción IR de 8,5 m aprox.
SISTEMA MANOS LIBRES: Dúplex completo, Cancelación de eco acústico, Tecnología de reducción de ruido, Audio de banda superancha, Botones táctiles para respuesta/finalización de llamadas, volumen y silencio.
MICRÓFONOS: Radio de captación: 6m, Alcance de captación con micrófonos de expansión: 8,5 m, micrófonos omnidireccionales.
Compatibilidad: Con certificación para Zoom</t>
  </si>
  <si>
    <t>PROYECTOR</t>
  </si>
  <si>
    <t>Proyector para uso en aulas</t>
  </si>
  <si>
    <t>3.800 Lúmenes mínimo
Relación de Aspecto: 16:10
Resolución Nativa: WXGA
Vida Útil de la Lámpara: 6,000 horas mínimo
Reproducción del Color: Hasta 1 billón de colores
Voltaje de Fuente de Poder: 100 - 240 V AC +/- 10%, 50/60 Hz
Método de visualización: Frontal / Posterior / Techo
Conectividad: Wireless estándares 802.11 b / g / n</t>
  </si>
  <si>
    <t>TARJETA PARA MONITOREO</t>
  </si>
  <si>
    <t>Network Card-MS SNMP (Tarjeta para monitoreo de UPS)</t>
  </si>
  <si>
    <t>Soporte a través de compatibilidad HTTP, SNMP, SMTP, Telnet, SSL y SSH
Administración remota de UPS o el reinicio de dispositivos protegidos a través de SNMP / Web
Capacidad de acciones personalizables, apagado automático en caso de una falla de energía prolongada
Registro de datos y eventos.
Envío de notificaciones por correo electrónico / SMS de alertas</t>
  </si>
  <si>
    <t>TELEVISOR</t>
  </si>
  <si>
    <t>TV Smart 60 pulgadas con soporte para pared</t>
  </si>
  <si>
    <t>TV UHD 4K de 60 pulgadas Smart TV
Procesador: Quad-Core
Compatible con Soporte VESA
Servicio técnico oficial
Garantía mínimo 1 año</t>
  </si>
  <si>
    <t>CAPACITACIÓN PARA MÉDICOS Y ENFERMERAS NO INTENSIVISTAS</t>
  </si>
  <si>
    <t>Listado de Equipos para Simulación</t>
  </si>
  <si>
    <t xml:space="preserve">Múltiples habilidades / características de las vías respiratorias. * Vía aérea abierta / cerrada controlable; controlado automática o manualmente. * Inclinación de la cabeza / elevación de la barbilla. * Empuje de mandíbula con mandíbula articulada. * Succión (oral y nasofaríngea). * Ventilación con bolsa-máscara. * Intubación orotraqueal Intubación nasotraqueal. * Combitube, LMA y otra colocación de vías aéreas. * Intubación con tubo endotraqueal. * Intubación retrógrada. * Intubación de fibra óptica. * Ventilación transtraqueal por chorro. * Cricotirotomía con aguja. * Cricotirotomía Quirúrgica. * Resistencia variable de la vía aérea activada / desactivada. * Intubación del tallo principal derecho. * Distensión estomacal. * Disminución del rango de movimiento cervical Ojos
* Parpadeo: lento, normal, rápido y parpadea. * Abierto, cerrado y parcialmente abierto. * Adaptación pupilar: - Sincronía / asincronía - Velocidad de respuesta normal y lenta. Acceso vascular. * Brazo IV (brazo derecho) Establecer IV. * Acceso intraóseo (tibia y esternón). Características de respiración. * Respiración espontánea simulada. * Subida y bajada torácica bilateral y unilateral. * Exhalación de CO2. * Sonidos respiratorios normales y anormales. * 5 sitios de auscultación anterior. * 6 sitios de auscultación posterior Farmacología. * Reconocimiento manual de drogas. * Extensivo formulario. Características de circulación. * BP medido manualmente por auscultación de los sonidos de Korotkoff. * Carótida, femoral, radial, dorsal del pie, pulsos tibiales posteriores y braquial (solo lado izquierdo) sincronizados con ECG. * Fuerza de pulso variable con BP. * La palpación de pulso se detecta y se registra Características cardíacas
* Extensa biblioteca de ECG. * Sonidos del corazón: cuatro ubicaciones anteriores. * Monitorización del ritmo de ECG (4 hilos). * Pantalla de ECG de 12 derivaciones. * Desfibrilación y cardioversión. * Ritmo  Características del sistema. * Simulador de controles de tableta inalámbrica. * Controla múltiples maniquíes desde una interfaz. * Controle simulaciones desde cualquier lugar de su red. * Múltiples interfaces pueden controlar / observar una sola simulación
* Modo instructor. * Control preciso "sobre la marcha". * Diseña y programa escenarios personalizados. * Crea eventos personalizados. * Ejecute escenarios preempaquetados. * Ejecuta todos los escenarios SimMan y SimMan 3G y Casos de pacientes. * Modo automático. * Los modelos fisiológicos y farmacológicos ejecutan simulaciones preempaquetadas. * Único, control deslizante simple dificultad y ritmo. * Controles de simulación: editor de perfiles. * Avance rápido, pausa, rebobinado, guardar / restaurar. * Predicción futura y visualización de resultados del paciente. * Video resumen integrado. * Registro de datos
* Comentarios del instructor. * Funciona con escenarios SimMan 3G existentes  Otras características. * Cateterismo de Foley. * Sonidos intestinales: cuatro cuadrantes. * Voz paciente. * Sonidos pregrabados. * Sonidos personalizados. * El instructor puede simular la voz del paciente de forma inalámbrica
* Comunicación del instructor. * Múltiples instructores se comunican usando voz sobre IP integrada. </t>
  </si>
  <si>
    <t>Nombre Genérico</t>
  </si>
  <si>
    <t xml:space="preserve">Respiración espontánea de grado ventilador (pasiva a 100 lpm) con presión muscular: * SimMan: 0 a -100 cmH₂O. * SimBaby: 0 a -30 cmH₂O. 
* Volumen Tidal 2.5 L
* Conéctese a cualquier ventilador, tal como lo haría con un paciente real. * Úselo con cualquier modo de ventilación, incluyendo control de presión / volumen,
soporte de presión, chorro * Ventilación, APRV, PAV, HFOV, NIV, SIMV. * Conformidad. * SimMan: 0.5 a 250 mL / cmH₂O.  SimBaby: 0.5 a 15 mL / cmH₂O
* Resistencia. * SimMan: 8 a 150 cmH₂O / L / s. * SimBaby: 23 a 250 cmH₂O / L / s. * Sostiene PEEP de 0 a&gt; 20 cmH₂O. * Active fácilmente afecciones respiratorias preprogramadas con niveles variables de gravedad, que incluyen normal, asma, SDRA, enfermedad pulmonar intersticial (EPI), EPOC, virus sincitial respiratorio (VSR) y displasia broncopulmonar (DBP). Los parámetros pulmonares se pueden cambiar durante el escenario de forma remota,
lo que tiene un impacto inmediato en el ventilador * Establecer resistencias inspiratorias y espiratorias independientes. * Totalmente integrado con la interfaz LLEAP (versión 6.3 o superior para SimMan y versión 6.7 o superior para SimBaby) para proporcionar a los alumnos información adicional del paciente, como presión arterial, frecuencia cardíaca, SpO₂, etCO₂, frecuencia respiratoria, sonidos pulmonares y más * Simule escenarios con un paciente que respire espontáneamente apoyado en un ventilador. * Relación ajustable (I: E). Tiempo inspiratorio de 0 a 20 segundos y tiempo espiratorio de 0 a 20 segundos
* Visualización en tiempo real de formas de onda y gráficos. Cree y guarde un número ilimitado de afecciones respiratorias definidas por el usuario,
incluyendo neumotórax, broncoespasmo, neumonía, tos, fibrosis quística, edema pulmonar repentino y más. Ver un mayor alcance de aplicaciones de capacitación * Simule escenarios donde las condiciones del paciente cambian con el tiempo </t>
  </si>
  <si>
    <t>Especificaciones
* Completamente inalámbrico e independiente * Alimentación neumática y eléctrica interna * Alimentación y conectividad con cable complementaria * Se integra de forma inalámbrica en las redes informáticas existentes Articulación/rango de movimiento * Articulación completa para procedimientos realistas de
manipulación de los pacientes * La cabeza puede flexionarse hasta la posición de mentón en el pecho y mantenerse flexionada hasta que se cambie de posición
* Las piernas encajan en la pelvis, de manera que las conexiones mecánicas, eléctricas y neumáticas se realizan de forma simultánea al acoplarlas * Se sienta sin ayuda y se dobla por la cintura a la posición de trípode Anatomía palpable. Anatomía palpable para la evaluación y la ubicación de sitios, incluida la clavícula, el esternón, la columna vertebral, las costillas (frontales y laterales), apófisis xifoides, escápula, cresta ilíaca anterior superior, sínfisis púbica y trocánter mayor Atención al paciente y evaluación * Peluca para procedimientos de cuidado capilar * Frecuencia de parpadeo de ojos ajustable y capacidad de abrir, cerrar o errar
parcialmente * Pupilas intercambiables (normales, dilatadas y contraídas) * Conducto auditivo externo para practicar la irrigación y la limpieza * Taponamiento nasal * Dentadura superior extraíble para cuidado oral y dental * Dispersión de los dedos del pie para vendarlos Vía aérea * Vía aérea realista con úvula, epiglotis, cuerdas vocales y esófago * Inclinación de la cabeza/elevación del mentón * Tracción mandibular con mandíbula articulada * Maniobra de Sellick
* Succión (oral y nasofaríngea) * Varios métodos de administración de oxígeno con elevación visible del tórax, incluida cánula nasal, máscaras, máscara/collarín traqueal, dispositivo CPAP * Ventilación con balón resucitador y mascarilla * Intubación orotraqueal * Intubación nasotraqueal * Colocación de la vía aérea supraglótica * Intubación con tubo endotraqueal Tubo NG * Inserción de tubo NG * Marcas anatómicas precisas para la medición del tubo (de nariz a lóbulo de la oreja a apófisis xifoides) * Alimentación y lavado * Depósito interno de estómago con capacidad para 500 ml de líquido, puerto externo de llenado rápido y bolsa externa opcional para infusiones de grandes volúmenes Traqueotomía * Puerto oculto en el cuello para la inserción de tubo de traqueotomía * Atención traqueal * Depósito para la práctica de la succión traqueal con líquido * Ventilaciones con elevación del tórax Compresión torácica * Compresiones torácicas con una profundidad máxima de compresión de 70 mm Acceso IV * Brazos con vías intravenosas en ambos lados preconectadas con capacidad de administración de líquidos cuando se conectan a una bolsa de líquidos * Brazo con múltiples venas para el entrenamiento del acceso intravenoso femenino opcional con capacidad de colocación de IV, administración de líquidos y venopunción Intramuscular * Sitios de inyección en muslo, deltoides bilateral, zona ventroglútea y glútea dorsal * La anatomía palpable para ayudar a la selección del sitio incluye cresta ilíaca anterior superior, sínfisis púbica y trocánter mayor Línea central</t>
  </si>
  <si>
    <t>* Puerto invisible debajo de la clavícula para colocación previa de catéter de línea central para el cuidado del sitio, cambio de vendaje, lavado de líneas e infusión continua o intermitente * Depósito de línea central interno con capacidad para 500 ml de líquido, con la posibilidad de utilizar una bolsa externa de depósito para infusiones de grandes volúmenes Gastrostomía * Puerto invisible en el abdomen superior izquierdo para colocación previa de un tubo
PEG o G para la alimentación * Depósito interno con capacidad para 500 ml de líquido, con la posibilidad de utilizar una bolsa externa de depósito para infusiones de grandes volúmenes Ostomía * El estoma de colostomía con orificio pasante se conecta al depósito de fluidos para el procedimiento de irrigación * Los tres estomas intercambiables incluyen normal, oscuro (sin perfusión) e infectado * La zona alrededor del estoma aceptará una bolsa de ostomía compuesta por una
barrera cutánea y una bolsa de conexión Genitales * Los genitales femeninos con aspecto y anatomía realistas, incluyen los labios mayores,
labios menores, abertura de la uretra, clítoris y vagina * Los labios menores están en la posición naturalmente cerrada y cuando se abren queda expuesta la abertura de la uretra Cuidado perineal * El simulador del paciente permite la manipulación a la posición en decúbito supino para el cuidado perineal  Los genitales aceptan el cuidado perineal con una toallita y agua tibia, incluida la separación de los labios para su limpieza Cateterismo urinario * Es posible la manipulación a la posición supina con las rodillas flexionadas * Los genitales aceptan catéteres rectos o permanentes * Los genitales se acoplan a un sistema interno que incluye un depósito urinario interno para cateterismo urinario con la posibilidad de presurizar el depósito para lograr un retorno de fluidos adecuado * El depósito urinario tiene un puerto externo de acceso rápido para facilitar su llenado * Los genitales se pueden limpiar con betadine o clorhexidina y son compatibles con los lubricantes con base acuosa/glicerina que suele incluir un kit de Foley Supositorios/medicamentos vaginales * El canal vaginal admite la inserción de supositorios o medicamentos vaginales Enema * Es posible la manipulación a la posición de Sims para la administración de enemas
* Los genitales se acoplan a la bola externa de depósito para la administración de enemas  Supositorios rectales * La abertura anal acepta supositorios rectales reales y simulados Respiración * Respiración espontánea sincronizada con la frecuencia respiratoria seleccionada (0-60 rpm) * Elevación del tórax bilateral o unilateral * Intubación del bronquio principal derecho con elevación unilateral derecha del tórax Pulsos * Pulsos palpables sincronizados con ECG y de  ntensidad ajustable (débil, normal y fuerte) * Pulso carotídeo bilateral (el mismo pulso izquierdo y derecho) * Pulso braquial y radial en los brazos izquierdo y derecho, con control independiente del lado izquierdo y derecho * Pulso braquial desactivado y apagado si la presión del manguito es superior a los 20
mmHg * Pulso radial desactivado cuando la presión del manguito de esfigmomanómetro es mayor o igual a la presión arterial sistólica establecida
* Pulso femoral bilateral (el mismo pulso izquierdo y derecho) * Pulso pedio bilateral con control independiente del lado izquierdo y derecho ECG</t>
  </si>
  <si>
    <t xml:space="preserve">* Desfibrilación, cardioversión y marcapasos cuando se utiliza con ShockLink (electrodos de formación, en el ápex y en el esternón) Sonidos * Sonidos vocales audibles, así como sonidos del corazón, de los pulmones y de los intestinos que se pueden auscultar con un estetoscopio real. Sonidos vocales
Se pueden reproducir sonidos vocales simples pregrabados a un volumen ajustable, una única vez o repetidos de forma continua, entre los que se incluye: * Tos
* Gemido * Vómito * Dificultad respiratoria (sonido continuo) * Grito * “Sí” * “No” * Posibilidad de descargar sonidos vocales al control remoto para reproducirlos durante la simulación. * Auriculares/micrófono inalámbricos opcionales que permiten al usuario hablar a través del simulador
* Los sonidos vocales se pueden asignar a determinados temas de estado. Sonidos pulmonares Sonidos pulmonares anteriores y posteriores sincronizados con la frecuencia respiratoria establecida (0-60 rpm) y la elevación del tórax del maniquí  Normal * Crepitantes gruesos * Crepitantes finos * Roce pleural * Neumonía
* Roncus * Estridor * Sibilancias * Sin sonido * El sonido pulmonar y su volumen se pueden definir de manera independiente para cada pulmón: izquierdo y derecho, inferior y superior  Ocho sitios de auscultación de sonidos pulmonares anteriores y seis posteriores Sonidos cardiacos Sonidos cardiacos sincronizados con el ECG (QRS) * Normal * Estenosis aórtica * Soplo de Flint * Roce * Prolapso de la válvula mitral * Soplo sistólico * Soplo diastólico * OS a 70 ms / chasquido de apertura de estenosis mitral Los ritmos que no son de perfusión no generarán ningún sonido cardiaco Sonidos intestinales * Cuatro zonas de auscultación controladas de forma independiente para los sonidos intestinales, centrados alrededor del ombligo * Control del volumen de cada cuadrante * Los sonidos intestinales son sonidos que se repiten continuamente de manera indefinida * Normal * Hiperactivos * Borborigmos * Hipoactivo * Sin sonido Presión arterial no invasiva * Medición bilateral de la presión arterial no invasiva (auscultada o palpada) cuando se utiliza con SimPad PLUS, SimPad Classic o LLEAP
* Sonidos de Korotkoff sincronizados con ECG programable y con control del volumen del sonido en 10 pasos (0-9) disponibles en ambos brazos
* Función de silencio auscultatorio activado/desactivado * Intervalo de presión de 0-300 mmHg </t>
  </si>
  <si>
    <t xml:space="preserve">Simulador 
Semi Avanzado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</si>
</sst>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 _€_-;\-* #,##0.00\ _€_-;_-* &quot;-&quot;??\ _€_-;_-@_-"/>
    <numFmt numFmtId="164" formatCode="_-* #,##0.00_-;\-* #,##0.00_-;_-* &quot;-&quot;??_-;_-@_-"/>
    <numFmt numFmtId="165" formatCode="_ * #,##0.00_ ;_ * \-#,##0.00_ ;_ * &quot;-&quot;??_ ;_ @_ "/>
    <numFmt numFmtId="166" formatCode="_(&quot;Gs&quot;\ * #,##0.00_);_(&quot;Gs&quot;\ * \(#,##0.00\);_(&quot;Gs&quot;\ * &quot;-&quot;??_);_(@_)"/>
    <numFmt numFmtId="167" formatCode="_(* #,##0.00_);_(* \(#,##0.00\);_(* &quot;-&quot;??_);_(@_)"/>
    <numFmt numFmtId="168" formatCode="_(* #,##0_);_(* \(#,##0\);_(* &quot;-&quot;??_);_(@_)"/>
  </numFmts>
  <fonts count="21"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u/>
      <sz val="11"/>
      <color theme="1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22"/>
      <color rgb="FF0070C0"/>
      <name val="Calibri"/>
      <family val="2"/>
      <scheme val="minor"/>
    </font>
    <font>
      <b/>
      <sz val="26"/>
      <color rgb="FF0070C0"/>
      <name val="Calibri"/>
      <family val="2"/>
      <scheme val="minor"/>
    </font>
    <font>
      <b/>
      <sz val="12"/>
      <color theme="1"/>
      <name val="Arial"/>
      <family val="2"/>
    </font>
    <font>
      <b/>
      <sz val="12"/>
      <color theme="0"/>
      <name val="Arial"/>
      <family val="2"/>
    </font>
    <font>
      <sz val="9"/>
      <color theme="1"/>
      <name val="Calibri"/>
      <family val="2"/>
      <scheme val="minor"/>
    </font>
    <font>
      <sz val="10"/>
      <name val="Calibri"/>
      <family val="2"/>
      <scheme val="minor"/>
    </font>
    <font>
      <sz val="9"/>
      <color rgb="FF000000"/>
      <name val="Calibri"/>
      <family val="2"/>
      <scheme val="minor"/>
    </font>
    <font>
      <sz val="11"/>
      <name val="Calibri"/>
      <family val="2"/>
      <scheme val="minor"/>
    </font>
    <font>
      <sz val="10"/>
      <color theme="1"/>
      <name val="Calibri"/>
      <family val="2"/>
      <scheme val="minor"/>
    </font>
    <font>
      <b/>
      <sz val="12"/>
      <color rgb="FF0070C0"/>
      <name val="Cambria"/>
      <family val="2"/>
      <scheme val="major"/>
    </font>
    <font>
      <sz val="6"/>
      <color theme="1"/>
      <name val="Times New Roman"/>
      <family val="1"/>
    </font>
    <font>
      <sz val="8"/>
      <color theme="1"/>
      <name val="Calibri"/>
      <family val="2"/>
      <scheme val="minor"/>
    </font>
    <font>
      <b/>
      <sz val="22"/>
      <color theme="0"/>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70C0"/>
        <bgColor indexed="64"/>
      </patternFill>
    </fill>
    <fill>
      <patternFill patternType="solid">
        <fgColor theme="0"/>
        <bgColor indexed="64"/>
      </patternFill>
    </fill>
    <fill>
      <patternFill patternType="solid">
        <fgColor theme="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3">
    <xf numFmtId="0" fontId="0" fillId="0" borderId="0"/>
    <xf numFmtId="167" fontId="1" fillId="0" borderId="0" applyFont="0" applyFill="0" applyBorder="0" applyAlignment="0" applyProtection="0"/>
    <xf numFmtId="167" fontId="2" fillId="0" borderId="0" applyFont="0" applyFill="0" applyBorder="0" applyAlignment="0" applyProtection="0"/>
    <xf numFmtId="0" fontId="3" fillId="0" borderId="0"/>
    <xf numFmtId="0" fontId="4" fillId="0" borderId="0" applyNumberForma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2" fillId="0" borderId="0" applyFont="0" applyFill="0" applyBorder="0" applyAlignment="0" applyProtection="0"/>
    <xf numFmtId="44" fontId="3" fillId="0" borderId="0" applyFill="0" applyBorder="0" applyAlignment="0" applyProtection="0"/>
    <xf numFmtId="0" fontId="1" fillId="0" borderId="0"/>
    <xf numFmtId="0" fontId="3" fillId="0" borderId="0"/>
    <xf numFmtId="0" fontId="6" fillId="0" borderId="0"/>
  </cellStyleXfs>
  <cellXfs count="78">
    <xf numFmtId="0" fontId="0" fillId="0" borderId="0" xfId="0"/>
    <xf numFmtId="0" fontId="0" fillId="0" borderId="1" xfId="0" applyBorder="1"/>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3" fontId="0" fillId="0" borderId="1" xfId="0" applyNumberFormat="1" applyBorder="1" applyAlignment="1">
      <alignment vertical="center"/>
    </xf>
    <xf numFmtId="0" fontId="0" fillId="0" borderId="0" xfId="0" applyAlignment="1">
      <alignment vertical="center"/>
    </xf>
    <xf numFmtId="168" fontId="0" fillId="0" borderId="1" xfId="1" applyNumberFormat="1" applyFont="1" applyBorder="1" applyAlignment="1">
      <alignment horizontal="right" wrapText="1"/>
    </xf>
    <xf numFmtId="0" fontId="0" fillId="0" borderId="1" xfId="0" applyBorder="1" applyAlignment="1">
      <alignment horizontal="center"/>
    </xf>
    <xf numFmtId="3" fontId="0" fillId="2" borderId="0" xfId="0" applyNumberFormat="1" applyFill="1" applyBorder="1" applyAlignment="1">
      <alignment vertical="center"/>
    </xf>
    <xf numFmtId="3" fontId="0" fillId="0" borderId="0" xfId="0" applyNumberFormat="1"/>
    <xf numFmtId="0" fontId="0" fillId="0" borderId="0" xfId="0" applyBorder="1" applyAlignment="1">
      <alignment horizont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vertical="center"/>
    </xf>
    <xf numFmtId="0" fontId="5" fillId="0" borderId="5" xfId="0" applyFont="1" applyBorder="1" applyAlignment="1">
      <alignment horizontal="left" vertical="center"/>
    </xf>
    <xf numFmtId="0" fontId="7" fillId="0" borderId="0" xfId="0" applyFont="1" applyBorder="1" applyAlignment="1">
      <alignment horizontal="center" vertical="center"/>
    </xf>
    <xf numFmtId="0" fontId="10" fillId="0" borderId="0" xfId="0" applyFont="1" applyBorder="1" applyAlignment="1">
      <alignment vertical="center" wrapText="1"/>
    </xf>
    <xf numFmtId="0" fontId="6" fillId="0" borderId="0" xfId="0" applyFont="1" applyBorder="1" applyAlignment="1">
      <alignment vertical="center"/>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xf>
    <xf numFmtId="3" fontId="0" fillId="4" borderId="1" xfId="0" applyNumberForma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12" applyFont="1" applyBorder="1" applyAlignment="1">
      <alignment horizontal="left" vertical="center" wrapText="1"/>
    </xf>
    <xf numFmtId="0" fontId="15"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0" fontId="0" fillId="6" borderId="0" xfId="0" applyFill="1" applyBorder="1" applyAlignment="1">
      <alignment vertical="center"/>
    </xf>
    <xf numFmtId="0" fontId="0" fillId="0" borderId="0" xfId="0" applyBorder="1" applyAlignment="1">
      <alignment horizontal="left" vertical="center"/>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2" fillId="0" borderId="1" xfId="12"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top" wrapText="1"/>
    </xf>
    <xf numFmtId="0" fontId="6" fillId="0" borderId="6" xfId="0" applyFont="1" applyBorder="1" applyAlignment="1">
      <alignment horizontal="left" vertical="center" wrapText="1"/>
    </xf>
    <xf numFmtId="0" fontId="6" fillId="0" borderId="7"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vertical="top" wrapText="1"/>
    </xf>
    <xf numFmtId="0" fontId="19" fillId="0" borderId="0" xfId="0" applyFont="1" applyAlignment="1">
      <alignment vertical="top" wrapText="1"/>
    </xf>
    <xf numFmtId="0" fontId="11" fillId="7"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4" xfId="0" applyFont="1" applyFill="1" applyBorder="1" applyAlignment="1">
      <alignment horizontal="center" vertical="center"/>
    </xf>
    <xf numFmtId="0" fontId="0" fillId="0" borderId="0" xfId="0" applyFill="1" applyBorder="1" applyAlignment="1">
      <alignment horizontal="center" vertical="center"/>
    </xf>
    <xf numFmtId="0" fontId="13" fillId="6"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2" fillId="6" borderId="1" xfId="0" applyFont="1" applyFill="1" applyBorder="1" applyAlignment="1">
      <alignment horizontal="left" vertical="center" wrapText="1"/>
    </xf>
    <xf numFmtId="0" fontId="5" fillId="0" borderId="0" xfId="0" applyFont="1" applyBorder="1" applyAlignment="1">
      <alignment horizontal="left" vertical="center"/>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0" xfId="0"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0" fillId="0" borderId="0" xfId="0" applyFont="1" applyBorder="1" applyAlignment="1">
      <alignment horizontal="center" vertical="center" wrapText="1"/>
    </xf>
    <xf numFmtId="0" fontId="6" fillId="0" borderId="0" xfId="0" applyFont="1" applyBorder="1" applyAlignment="1">
      <alignment horizontal="center" vertical="center"/>
    </xf>
    <xf numFmtId="0" fontId="12"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0" fillId="6" borderId="0" xfId="0" applyFill="1" applyBorder="1" applyAlignment="1">
      <alignment horizontal="center" vertical="center"/>
    </xf>
    <xf numFmtId="0" fontId="12" fillId="0" borderId="2"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6" fillId="0" borderId="6"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20" fillId="7" borderId="2"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3" xfId="0" applyFont="1" applyFill="1" applyBorder="1" applyAlignment="1">
      <alignment horizontal="center" vertical="center"/>
    </xf>
    <xf numFmtId="0" fontId="0" fillId="2" borderId="0" xfId="0" applyFill="1" applyAlignment="1">
      <alignment horizontal="center" vertical="center" wrapText="1"/>
    </xf>
  </cellXfs>
  <cellStyles count="13">
    <cellStyle name="Comma 2" xfId="2"/>
    <cellStyle name="Excel Built-in Normal" xfId="3"/>
    <cellStyle name="Hipervínculo 2" xfId="4"/>
    <cellStyle name="Millares" xfId="1" builtinId="3"/>
    <cellStyle name="Millares 2" xfId="5"/>
    <cellStyle name="Millares 2 2" xfId="6"/>
    <cellStyle name="Millares 3" xfId="7"/>
    <cellStyle name="Moneda 2" xfId="8"/>
    <cellStyle name="Moneda 2 2" xfId="9"/>
    <cellStyle name="Normal" xfId="0" builtinId="0"/>
    <cellStyle name="Normal 2" xfId="10"/>
    <cellStyle name="Normal 3" xfId="11"/>
    <cellStyle name="Normal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ica_basualdo\Desktop\BECAL2017-Reinserci&#243;n\CONVENIOS_R-R\PIVOT\AnalisisCarrerasPosgrado10enero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Equivalencias"/>
    </sheetNames>
    <sheetDataSet>
      <sheetData sheetId="0">
        <row r="3">
          <cell r="B3" t="str">
            <v>Maestria / Doctorado</v>
          </cell>
          <cell r="C3" t="str">
            <v>Equiv</v>
          </cell>
          <cell r="D3" t="str">
            <v>Becal-Frascati - 1</v>
          </cell>
          <cell r="E3" t="str">
            <v>Becal-Frascati - 2</v>
          </cell>
          <cell r="G3">
            <v>0</v>
          </cell>
          <cell r="H3" t="str">
            <v>Carreras de Posgrado en PIVOT</v>
          </cell>
          <cell r="I3" t="str">
            <v>Nivel</v>
          </cell>
        </row>
        <row r="4">
          <cell r="B4" t="str">
            <v>Direccion en Marketing y Gestion Comercial</v>
          </cell>
          <cell r="C4">
            <v>70</v>
          </cell>
          <cell r="D4" t="str">
            <v>Ciencias Sociales</v>
          </cell>
          <cell r="E4" t="str">
            <v>Economía y Negocios</v>
          </cell>
          <cell r="G4">
            <v>1</v>
          </cell>
          <cell r="H4" t="str">
            <v>Maestría en Administración de Empresas o similar</v>
          </cell>
          <cell r="I4" t="str">
            <v>Maestría</v>
          </cell>
        </row>
        <row r="5">
          <cell r="B5" t="str">
            <v>Eudipharm: European Diploma in Pharmaceutical Medicine</v>
          </cell>
          <cell r="C5">
            <v>367</v>
          </cell>
          <cell r="D5" t="str">
            <v>Ciencias Médicas y de la Salud</v>
          </cell>
          <cell r="E5" t="str">
            <v>Medicina Básica</v>
          </cell>
          <cell r="G5">
            <v>2</v>
          </cell>
          <cell r="H5" t="str">
            <v>Maestría en Administración de Empresas de Comunicación</v>
          </cell>
          <cell r="I5" t="str">
            <v>Maestría</v>
          </cell>
        </row>
        <row r="6">
          <cell r="B6" t="str">
            <v>Física e Ingeniería de la Energía (PIE)</v>
          </cell>
          <cell r="C6">
            <v>101</v>
          </cell>
          <cell r="D6" t="str">
            <v>Ciencias Exactas y Naturales</v>
          </cell>
          <cell r="E6" t="str">
            <v>Ciencias Físicas</v>
          </cell>
          <cell r="G6">
            <v>3</v>
          </cell>
          <cell r="H6" t="str">
            <v>Maestría en Agronegocios</v>
          </cell>
          <cell r="I6" t="str">
            <v>Maestría</v>
          </cell>
        </row>
        <row r="7">
          <cell r="B7" t="str">
            <v>Investigación Avanzada e Intervención Social</v>
          </cell>
          <cell r="C7">
            <v>92</v>
          </cell>
          <cell r="D7" t="str">
            <v>Ciencias Sociales</v>
          </cell>
          <cell r="E7" t="str">
            <v>Sociología</v>
          </cell>
          <cell r="G7">
            <v>4</v>
          </cell>
          <cell r="H7" t="str">
            <v>Maestría en Antropología</v>
          </cell>
          <cell r="I7" t="str">
            <v>Maestría</v>
          </cell>
        </row>
        <row r="8">
          <cell r="B8" t="str">
            <v>Investigación e intervención psicosocial</v>
          </cell>
          <cell r="C8">
            <v>92</v>
          </cell>
          <cell r="D8" t="str">
            <v>Ciencias Sociales</v>
          </cell>
          <cell r="E8" t="str">
            <v>Sociología</v>
          </cell>
          <cell r="G8">
            <v>5</v>
          </cell>
          <cell r="H8" t="str">
            <v>Maestría en Arquitectura</v>
          </cell>
          <cell r="I8" t="str">
            <v>Maestría</v>
          </cell>
        </row>
        <row r="9">
          <cell r="B9" t="str">
            <v>LLM Finance</v>
          </cell>
          <cell r="C9">
            <v>28</v>
          </cell>
          <cell r="D9" t="str">
            <v>Ciencias Sociales</v>
          </cell>
          <cell r="E9" t="str">
            <v>Economía y Negocios</v>
          </cell>
          <cell r="G9">
            <v>6</v>
          </cell>
          <cell r="H9" t="str">
            <v>Maestría en Arte y Cultura</v>
          </cell>
          <cell r="I9" t="str">
            <v>Maestría</v>
          </cell>
        </row>
        <row r="10">
          <cell r="B10" t="str">
            <v>Maestría en Agronegocios</v>
          </cell>
          <cell r="C10">
            <v>3</v>
          </cell>
          <cell r="D10" t="str">
            <v>Ciencias Sociales</v>
          </cell>
          <cell r="E10" t="str">
            <v>Economía y Negocios</v>
          </cell>
          <cell r="G10">
            <v>7</v>
          </cell>
          <cell r="H10" t="str">
            <v>Maestría en Asesoría Impositiva</v>
          </cell>
          <cell r="I10" t="str">
            <v>Maestría</v>
          </cell>
        </row>
        <row r="11">
          <cell r="B11" t="str">
            <v>Maestría en Antropología</v>
          </cell>
          <cell r="C11">
            <v>4</v>
          </cell>
          <cell r="D11" t="str">
            <v>Ciencias Sociales</v>
          </cell>
          <cell r="E11" t="str">
            <v>Sociología</v>
          </cell>
          <cell r="G11">
            <v>8</v>
          </cell>
          <cell r="H11" t="str">
            <v>Maestría en Auditoría y Control</v>
          </cell>
          <cell r="I11" t="str">
            <v>Maestría</v>
          </cell>
        </row>
        <row r="12">
          <cell r="B12" t="str">
            <v>Maestría en Biotecnología</v>
          </cell>
          <cell r="C12">
            <v>9</v>
          </cell>
          <cell r="D12" t="str">
            <v>Ciencias Exactas y Naturales</v>
          </cell>
          <cell r="E12" t="str">
            <v>Ciencias biológicas</v>
          </cell>
          <cell r="G12">
            <v>9</v>
          </cell>
          <cell r="H12" t="str">
            <v>Maestría en Biotecnología</v>
          </cell>
          <cell r="I12" t="str">
            <v>Maestría</v>
          </cell>
        </row>
        <row r="13">
          <cell r="B13" t="str">
            <v>Maestría en Ciencias Veterinarias</v>
          </cell>
          <cell r="C13">
            <v>91</v>
          </cell>
          <cell r="D13" t="str">
            <v>Ciencias Agrícolas</v>
          </cell>
          <cell r="E13" t="str">
            <v>Producción Animal y Lechería</v>
          </cell>
          <cell r="G13">
            <v>10</v>
          </cell>
          <cell r="H13" t="str">
            <v>Maestría en Ciencias Biológicas - Genética</v>
          </cell>
          <cell r="I13" t="str">
            <v>Maestría</v>
          </cell>
        </row>
        <row r="14">
          <cell r="B14" t="str">
            <v>MAESTRIA EN EDUCACIÓN</v>
          </cell>
          <cell r="C14">
            <v>40</v>
          </cell>
          <cell r="D14" t="str">
            <v>Ciencias Sociales</v>
          </cell>
          <cell r="E14" t="str">
            <v>Educación</v>
          </cell>
          <cell r="G14">
            <v>11</v>
          </cell>
          <cell r="H14" t="str">
            <v>Maestría en Ciencias Contables</v>
          </cell>
          <cell r="I14" t="str">
            <v>Maestría</v>
          </cell>
        </row>
        <row r="15">
          <cell r="B15" t="str">
            <v>Maestría en Gestión Ambiental (Master of Environmental Management)</v>
          </cell>
          <cell r="C15">
            <v>51</v>
          </cell>
          <cell r="D15" t="str">
            <v>Ciencias Sociales</v>
          </cell>
          <cell r="E15" t="str">
            <v>Geografía Económica y Social</v>
          </cell>
          <cell r="G15">
            <v>12</v>
          </cell>
          <cell r="H15" t="str">
            <v>Maestría en Ciencias de los Alimentos y especializaciones</v>
          </cell>
          <cell r="I15" t="str">
            <v>Maestría</v>
          </cell>
        </row>
        <row r="16">
          <cell r="B16" t="str">
            <v>Maestría en Gestión Integrada de Proyectos-Project Management</v>
          </cell>
          <cell r="C16">
            <v>50</v>
          </cell>
          <cell r="D16" t="str">
            <v>Ciencias Sociales</v>
          </cell>
          <cell r="E16" t="str">
            <v>Economía y Negocios</v>
          </cell>
          <cell r="G16">
            <v>13</v>
          </cell>
          <cell r="H16" t="str">
            <v>Maestría en Ciencias del Deporte</v>
          </cell>
          <cell r="I16" t="str">
            <v>Maestría</v>
          </cell>
        </row>
        <row r="17">
          <cell r="B17" t="str">
            <v>Master Antropologia del Derecho</v>
          </cell>
          <cell r="C17">
            <v>92</v>
          </cell>
          <cell r="D17" t="str">
            <v>Ciencias Sociales</v>
          </cell>
          <cell r="E17" t="str">
            <v>Sociología</v>
          </cell>
          <cell r="G17">
            <v>14</v>
          </cell>
          <cell r="H17" t="str">
            <v>Maestría en Ciencias del Laboratorio Clínico</v>
          </cell>
          <cell r="I17" t="str">
            <v>Maestría</v>
          </cell>
        </row>
        <row r="18">
          <cell r="B18" t="str">
            <v>Master Avanzado en Ciencias Jurídicas</v>
          </cell>
          <cell r="C18">
            <v>23</v>
          </cell>
          <cell r="D18" t="str">
            <v>Ciencias Sociales</v>
          </cell>
          <cell r="E18" t="str">
            <v>Derecho</v>
          </cell>
          <cell r="G18">
            <v>15</v>
          </cell>
          <cell r="H18" t="str">
            <v>Maestría en Ciencias Políticas y especializaciones</v>
          </cell>
          <cell r="I18" t="str">
            <v>Maestría</v>
          </cell>
        </row>
        <row r="19">
          <cell r="B19" t="str">
            <v>Máster de Ciencia y Gestión Integral del Agua</v>
          </cell>
          <cell r="C19">
            <v>55</v>
          </cell>
          <cell r="D19" t="str">
            <v>Ingeniería y Tecnología</v>
          </cell>
          <cell r="E19" t="str">
            <v>Ingeniería del Medio Ambiente</v>
          </cell>
          <cell r="G19">
            <v>16</v>
          </cell>
          <cell r="H19" t="str">
            <v>Maestría en Ciencias Políticas y Rel. Internacion.</v>
          </cell>
          <cell r="I19" t="str">
            <v>Maestría</v>
          </cell>
        </row>
        <row r="20">
          <cell r="B20" t="str">
            <v>MASTER EJECUTIVO EN GESTION DE EMPRESAS DE COMUNICACIÓN</v>
          </cell>
          <cell r="C20">
            <v>2</v>
          </cell>
          <cell r="D20" t="str">
            <v>Ciencias Sociales</v>
          </cell>
          <cell r="E20" t="str">
            <v>Economía y Negocios</v>
          </cell>
          <cell r="G20">
            <v>17</v>
          </cell>
          <cell r="H20" t="str">
            <v>Maestría en Ciencias-Biodiversidad y Sistemática</v>
          </cell>
          <cell r="I20" t="str">
            <v>Maestría</v>
          </cell>
        </row>
        <row r="21">
          <cell r="B21" t="str">
            <v>MASTER EN AGRONOMIA Y AGROALIMENTACION</v>
          </cell>
          <cell r="C21">
            <v>52</v>
          </cell>
          <cell r="D21" t="str">
            <v>Ciencias Agrícolas</v>
          </cell>
          <cell r="E21" t="str">
            <v>Agricultura</v>
          </cell>
          <cell r="G21">
            <v>18</v>
          </cell>
          <cell r="H21" t="str">
            <v>Maestría en Ciencias-Biología de Conversión</v>
          </cell>
          <cell r="I21" t="str">
            <v>Maestría</v>
          </cell>
        </row>
        <row r="22">
          <cell r="B22" t="str">
            <v>Master en Arquitectura y Medio Ambiente</v>
          </cell>
          <cell r="C22">
            <v>51</v>
          </cell>
          <cell r="D22" t="str">
            <v>Ingeniería y Tecnología</v>
          </cell>
          <cell r="E22" t="str">
            <v>Ingeniería civil</v>
          </cell>
          <cell r="G22">
            <v>19</v>
          </cell>
          <cell r="H22" t="str">
            <v>Maestría en Comercio Exterior / Internacional</v>
          </cell>
          <cell r="I22" t="str">
            <v>Maestría</v>
          </cell>
        </row>
        <row r="23">
          <cell r="B23" t="str">
            <v>Master en Biotecnología Molecular</v>
          </cell>
          <cell r="C23">
            <v>9</v>
          </cell>
          <cell r="D23" t="str">
            <v>Ciencias Exactas y Naturales</v>
          </cell>
          <cell r="E23" t="str">
            <v>Ciencias biológicas</v>
          </cell>
          <cell r="G23">
            <v>21</v>
          </cell>
          <cell r="H23" t="str">
            <v>Maestría en Cooperativismo</v>
          </cell>
          <cell r="I23" t="str">
            <v>Maestría</v>
          </cell>
        </row>
        <row r="24">
          <cell r="B24" t="str">
            <v>Master en Comunicación Política</v>
          </cell>
          <cell r="C24">
            <v>15</v>
          </cell>
          <cell r="D24" t="str">
            <v>Ciencias Sociales</v>
          </cell>
          <cell r="E24" t="str">
            <v>Comunicación y medios</v>
          </cell>
          <cell r="G24">
            <v>22</v>
          </cell>
          <cell r="H24" t="str">
            <v>Maestría en Criminalística y/o Ciencias Forenses</v>
          </cell>
          <cell r="I24" t="str">
            <v>Maestría</v>
          </cell>
        </row>
        <row r="25">
          <cell r="B25" t="str">
            <v>Master en Criminologia y Ejecucion Penal</v>
          </cell>
          <cell r="C25">
            <v>22</v>
          </cell>
          <cell r="D25" t="str">
            <v>Ciencias Sociales</v>
          </cell>
          <cell r="E25" t="str">
            <v>Derecho</v>
          </cell>
          <cell r="G25">
            <v>23</v>
          </cell>
          <cell r="H25" t="str">
            <v>Maestría en Derecho</v>
          </cell>
          <cell r="I25" t="str">
            <v>Maestría</v>
          </cell>
        </row>
        <row r="26">
          <cell r="B26" t="str">
            <v>Master en Derecho Administrativo y de la Administración Pública</v>
          </cell>
          <cell r="C26">
            <v>24</v>
          </cell>
          <cell r="D26" t="str">
            <v>Ciencias Sociales</v>
          </cell>
          <cell r="E26" t="str">
            <v>Derecho</v>
          </cell>
          <cell r="G26">
            <v>24</v>
          </cell>
          <cell r="H26" t="str">
            <v>Maestría en Derecho Administrativo</v>
          </cell>
          <cell r="I26" t="str">
            <v>Maestría</v>
          </cell>
        </row>
        <row r="27">
          <cell r="B27" t="str">
            <v>Master en Derecho en Regulación de los Negocios Internaci, Litigación y Arbitraje</v>
          </cell>
          <cell r="C27">
            <v>29</v>
          </cell>
          <cell r="D27" t="str">
            <v>Ciencias Sociales</v>
          </cell>
          <cell r="E27" t="str">
            <v>Derecho</v>
          </cell>
          <cell r="G27">
            <v>25</v>
          </cell>
          <cell r="H27" t="str">
            <v>Maestría en Derecho Ambiental</v>
          </cell>
          <cell r="I27" t="str">
            <v>Maestría</v>
          </cell>
        </row>
        <row r="28">
          <cell r="B28" t="str">
            <v>Master en Dirección de Marketing y Gestión Comercial</v>
          </cell>
          <cell r="C28">
            <v>70</v>
          </cell>
          <cell r="D28" t="str">
            <v>Ciencias Sociales</v>
          </cell>
          <cell r="E28" t="str">
            <v>Economía y Negocios</v>
          </cell>
          <cell r="G28">
            <v>26</v>
          </cell>
          <cell r="H28" t="str">
            <v>Maestría en Derecho Comercial</v>
          </cell>
          <cell r="I28" t="str">
            <v>Maestría</v>
          </cell>
        </row>
        <row r="29">
          <cell r="B29" t="str">
            <v>Master en Direccion de Relaciones Públicas y Agencias de Comunicación</v>
          </cell>
          <cell r="C29">
            <v>2</v>
          </cell>
          <cell r="D29" t="str">
            <v>Ciencias Sociales</v>
          </cell>
          <cell r="E29" t="str">
            <v>Comunicación y medios</v>
          </cell>
          <cell r="G29">
            <v>27</v>
          </cell>
          <cell r="H29" t="str">
            <v>Maestría en Derecho de Mediación y Arbitraje</v>
          </cell>
          <cell r="I29" t="str">
            <v>Maestría</v>
          </cell>
        </row>
        <row r="30">
          <cell r="B30" t="str">
            <v>Master en Direccion y Gestion Financiera</v>
          </cell>
          <cell r="C30">
            <v>47</v>
          </cell>
          <cell r="D30" t="str">
            <v>Ciencias Sociales</v>
          </cell>
          <cell r="E30" t="str">
            <v>Economía y Negocios</v>
          </cell>
          <cell r="G30">
            <v>28</v>
          </cell>
          <cell r="H30" t="str">
            <v>Maestría en Derecho Financiero y Tributario</v>
          </cell>
          <cell r="I30" t="str">
            <v>Maestría</v>
          </cell>
        </row>
        <row r="31">
          <cell r="B31" t="str">
            <v>Master en Educacion de Valores y Ciudadania</v>
          </cell>
          <cell r="C31">
            <v>39</v>
          </cell>
          <cell r="D31" t="str">
            <v>Ciencias Sociales</v>
          </cell>
          <cell r="E31" t="str">
            <v xml:space="preserve">Educación </v>
          </cell>
          <cell r="G31">
            <v>29</v>
          </cell>
          <cell r="H31" t="str">
            <v>Maestría en Derecho Internacional y especializaciones</v>
          </cell>
          <cell r="I31" t="str">
            <v>Maestría</v>
          </cell>
        </row>
        <row r="32">
          <cell r="B32" t="str">
            <v>Master en Estadisticas Aplicadas</v>
          </cell>
          <cell r="C32">
            <v>71</v>
          </cell>
          <cell r="D32" t="str">
            <v>Ciencias Exactas y Naturales</v>
          </cell>
          <cell r="E32" t="str">
            <v>Matemática</v>
          </cell>
          <cell r="G32">
            <v>30</v>
          </cell>
          <cell r="H32" t="str">
            <v>Maestría en Derecho Procesal y Penal</v>
          </cell>
          <cell r="I32" t="str">
            <v>Maestría</v>
          </cell>
        </row>
        <row r="33">
          <cell r="B33" t="str">
            <v>Master en Gobierno y Cultura de las Organizaciones</v>
          </cell>
          <cell r="C33">
            <v>15</v>
          </cell>
          <cell r="D33" t="str">
            <v>Ciencias Sociales</v>
          </cell>
          <cell r="E33" t="str">
            <v>Ciencias Políticas</v>
          </cell>
          <cell r="G33">
            <v>31</v>
          </cell>
          <cell r="H33" t="str">
            <v>Maestría en Derecho Registral y Notarial</v>
          </cell>
          <cell r="I33" t="str">
            <v>Maestría</v>
          </cell>
        </row>
        <row r="34">
          <cell r="B34" t="str">
            <v>Master en Guion Audiovisual</v>
          </cell>
          <cell r="C34">
            <v>98</v>
          </cell>
          <cell r="D34" t="str">
            <v>Humanidades</v>
          </cell>
          <cell r="E34" t="str">
            <v>Arte</v>
          </cell>
          <cell r="G34">
            <v>32</v>
          </cell>
          <cell r="H34" t="str">
            <v>Maestría en Derechos Humanos</v>
          </cell>
          <cell r="I34" t="str">
            <v>Maestría</v>
          </cell>
        </row>
        <row r="35">
          <cell r="B35" t="str">
            <v>Master en Internacionalización de Pequeñas y Medianas Empresas</v>
          </cell>
          <cell r="C35">
            <v>19</v>
          </cell>
          <cell r="D35" t="str">
            <v>Ciencias Sociales</v>
          </cell>
          <cell r="E35" t="str">
            <v>Economía y Negocios</v>
          </cell>
          <cell r="G35">
            <v>34</v>
          </cell>
          <cell r="H35" t="str">
            <v>Maestría en Didáctica de la Educación Medio y Sup.</v>
          </cell>
          <cell r="I35" t="str">
            <v>Maestría</v>
          </cell>
        </row>
        <row r="36">
          <cell r="B36" t="str">
            <v>Master en Investigación de Didácticas Específicas</v>
          </cell>
          <cell r="C36">
            <v>40</v>
          </cell>
          <cell r="D36" t="str">
            <v>Ciencias Sociales</v>
          </cell>
          <cell r="E36" t="str">
            <v xml:space="preserve">Educación </v>
          </cell>
          <cell r="G36">
            <v>35</v>
          </cell>
          <cell r="H36" t="str">
            <v>Maestría en Documentoscopia y Grafología</v>
          </cell>
          <cell r="I36" t="str">
            <v>Maestría</v>
          </cell>
        </row>
        <row r="37">
          <cell r="B37" t="str">
            <v>Master en Investigacion de Mercados y Comportamiento del Consumidor</v>
          </cell>
          <cell r="C37">
            <v>70</v>
          </cell>
          <cell r="D37" t="str">
            <v>Ciencias Sociales</v>
          </cell>
          <cell r="E37" t="str">
            <v>Economía y Negocios</v>
          </cell>
          <cell r="G37">
            <v>36</v>
          </cell>
          <cell r="H37" t="str">
            <v>Maestría en Ecología Humana y Desarrolo Comunit.</v>
          </cell>
          <cell r="I37" t="str">
            <v>Maestría</v>
          </cell>
        </row>
        <row r="38">
          <cell r="B38" t="str">
            <v>Master en Piscopedagogia</v>
          </cell>
          <cell r="C38">
            <v>82</v>
          </cell>
          <cell r="D38" t="str">
            <v>Ciencias Sociales</v>
          </cell>
          <cell r="E38" t="str">
            <v xml:space="preserve">Educación </v>
          </cell>
          <cell r="G38">
            <v>37</v>
          </cell>
          <cell r="H38" t="str">
            <v>Maestría en Economía Agroindustrial</v>
          </cell>
          <cell r="I38" t="str">
            <v>Maestría</v>
          </cell>
        </row>
        <row r="39">
          <cell r="B39" t="str">
            <v>Master en Planificación Territorial y Gestión Ambiental</v>
          </cell>
          <cell r="C39">
            <v>51</v>
          </cell>
          <cell r="D39" t="str">
            <v>Ciencias Sociales</v>
          </cell>
          <cell r="E39" t="str">
            <v>Geografía Económica y Social</v>
          </cell>
          <cell r="G39">
            <v>38</v>
          </cell>
          <cell r="H39" t="str">
            <v>Maestría en Economía y especializaciones</v>
          </cell>
          <cell r="I39" t="str">
            <v>Maestría</v>
          </cell>
        </row>
        <row r="40">
          <cell r="B40" t="str">
            <v>Master en Project Management</v>
          </cell>
          <cell r="C40">
            <v>50</v>
          </cell>
          <cell r="D40" t="str">
            <v>Ciencias Sociales</v>
          </cell>
          <cell r="E40" t="str">
            <v>Economía y Negocios</v>
          </cell>
          <cell r="G40">
            <v>39</v>
          </cell>
          <cell r="H40" t="str">
            <v>Maestría en Educación y especializaciones</v>
          </cell>
          <cell r="I40" t="str">
            <v>Maestría</v>
          </cell>
        </row>
        <row r="41">
          <cell r="B41" t="str">
            <v>Master en Project Managenent</v>
          </cell>
          <cell r="C41">
            <v>50</v>
          </cell>
          <cell r="D41" t="str">
            <v>Ciencias Sociales</v>
          </cell>
          <cell r="E41" t="str">
            <v>Economía y Negocios</v>
          </cell>
          <cell r="G41">
            <v>40</v>
          </cell>
          <cell r="H41" t="str">
            <v>Maestría en Educación - Investigación Educativa</v>
          </cell>
          <cell r="I41" t="str">
            <v>Maestría</v>
          </cell>
        </row>
        <row r="42">
          <cell r="B42" t="str">
            <v>Master en Propiedad Intelectual</v>
          </cell>
          <cell r="C42">
            <v>79</v>
          </cell>
          <cell r="D42" t="str">
            <v>Ciencias Sociales</v>
          </cell>
          <cell r="E42" t="str">
            <v>Derecho</v>
          </cell>
          <cell r="G42">
            <v>41</v>
          </cell>
          <cell r="H42" t="str">
            <v>Maestría en Educación con énfasis al Currículo</v>
          </cell>
          <cell r="I42" t="str">
            <v>Maestría</v>
          </cell>
        </row>
        <row r="43">
          <cell r="B43" t="str">
            <v>Master en Propiedad Intelectual, Industrial y Nuevas Tecnologias</v>
          </cell>
          <cell r="C43">
            <v>79</v>
          </cell>
          <cell r="D43" t="str">
            <v>Ciencias Sociales</v>
          </cell>
          <cell r="E43" t="str">
            <v>Derecho</v>
          </cell>
          <cell r="G43">
            <v>42</v>
          </cell>
          <cell r="H43" t="str">
            <v>Maestría en Educación Física</v>
          </cell>
          <cell r="I43" t="str">
            <v>Maestría</v>
          </cell>
        </row>
        <row r="44">
          <cell r="B44" t="str">
            <v>Máster Gestión Integrada de Proyectos-Project Management.</v>
          </cell>
          <cell r="C44">
            <v>50</v>
          </cell>
          <cell r="D44" t="str">
            <v>Ciencias Sociales</v>
          </cell>
          <cell r="E44" t="str">
            <v>Economía y Negocios</v>
          </cell>
          <cell r="G44">
            <v>43</v>
          </cell>
          <cell r="H44" t="str">
            <v>Maestría en Educación Rural</v>
          </cell>
          <cell r="I44" t="str">
            <v>Maestría</v>
          </cell>
        </row>
        <row r="45">
          <cell r="B45" t="str">
            <v>Master in Comunication</v>
          </cell>
          <cell r="C45">
            <v>95</v>
          </cell>
          <cell r="D45" t="str">
            <v>Ciencias Sociales</v>
          </cell>
          <cell r="E45" t="str">
            <v>Comunicación y medios</v>
          </cell>
          <cell r="G45">
            <v>44</v>
          </cell>
          <cell r="H45" t="str">
            <v>Maestría en Educación Superior - Gestión Universitaria</v>
          </cell>
          <cell r="I45" t="str">
            <v>Maestría</v>
          </cell>
        </row>
        <row r="46">
          <cell r="B46" t="str">
            <v xml:space="preserve">Master in Economics First Year </v>
          </cell>
          <cell r="C46">
            <v>38</v>
          </cell>
          <cell r="D46" t="str">
            <v>Ciencias Sociales</v>
          </cell>
          <cell r="E46" t="str">
            <v>Economía y Negocios</v>
          </cell>
          <cell r="G46">
            <v>45</v>
          </cell>
          <cell r="H46" t="str">
            <v>Maestría en Educación y Desarrollo</v>
          </cell>
          <cell r="I46" t="str">
            <v>Maestría</v>
          </cell>
        </row>
        <row r="47">
          <cell r="B47" t="str">
            <v>Master in Management</v>
          </cell>
          <cell r="C47">
            <v>1</v>
          </cell>
          <cell r="D47" t="str">
            <v>Ciencias Sociales</v>
          </cell>
          <cell r="E47" t="str">
            <v>Economía y Negocios</v>
          </cell>
          <cell r="G47">
            <v>46</v>
          </cell>
          <cell r="H47" t="str">
            <v>Maestría en Educación-Entidades Educativas</v>
          </cell>
          <cell r="I47" t="str">
            <v>Maestría</v>
          </cell>
        </row>
        <row r="48">
          <cell r="B48" t="str">
            <v>Master in Management</v>
          </cell>
          <cell r="C48">
            <v>1</v>
          </cell>
          <cell r="D48" t="str">
            <v>Ciencias Sociales</v>
          </cell>
          <cell r="E48" t="str">
            <v>Economía y Negocios</v>
          </cell>
          <cell r="G48">
            <v>47</v>
          </cell>
          <cell r="H48" t="str">
            <v>Maestría en Finanzas y similares</v>
          </cell>
          <cell r="I48" t="str">
            <v>Maestría</v>
          </cell>
        </row>
        <row r="49">
          <cell r="B49" t="str">
            <v>Master of Agribusiness</v>
          </cell>
          <cell r="C49">
            <v>3</v>
          </cell>
          <cell r="D49" t="str">
            <v>Ciencias Agrícolas</v>
          </cell>
          <cell r="E49" t="str">
            <v>Agricultura, silvicultura y pesca</v>
          </cell>
          <cell r="G49">
            <v>49</v>
          </cell>
          <cell r="H49" t="str">
            <v>Maestría en Fitosanidad CM</v>
          </cell>
          <cell r="I49" t="str">
            <v>Maestría</v>
          </cell>
        </row>
        <row r="50">
          <cell r="B50" t="str">
            <v>Master of Animal Science</v>
          </cell>
          <cell r="C50">
            <v>96</v>
          </cell>
          <cell r="D50" t="str">
            <v>Ciencias Agrícolas</v>
          </cell>
          <cell r="E50" t="str">
            <v>Agricultura, silvicultura y pesca</v>
          </cell>
          <cell r="G50">
            <v>50</v>
          </cell>
          <cell r="H50" t="str">
            <v>Maestría en Gerencia de Proyectos</v>
          </cell>
          <cell r="I50" t="str">
            <v>Maestría</v>
          </cell>
        </row>
        <row r="51">
          <cell r="B51" t="str">
            <v>MASTER OF ARTS IN HIGER EDUCACIÓN (MA)</v>
          </cell>
          <cell r="C51">
            <v>44</v>
          </cell>
          <cell r="D51" t="str">
            <v>Ciencias Sociales</v>
          </cell>
          <cell r="E51" t="str">
            <v xml:space="preserve">Educación </v>
          </cell>
          <cell r="G51">
            <v>51</v>
          </cell>
          <cell r="H51" t="str">
            <v>Maestría en Gestión Ambiental y similares</v>
          </cell>
          <cell r="I51" t="str">
            <v>Maestría</v>
          </cell>
        </row>
        <row r="52">
          <cell r="B52" t="str">
            <v>Master of Engineering Science (Management)</v>
          </cell>
          <cell r="C52">
            <v>97</v>
          </cell>
          <cell r="D52" t="str">
            <v>Ingeniería y Tecnología</v>
          </cell>
          <cell r="E52" t="str">
            <v>Otras Ingenierías y Tecnologías</v>
          </cell>
          <cell r="G52">
            <v>52</v>
          </cell>
          <cell r="H52" t="str">
            <v>Maestría en Gestión de Empresas Agropecuarias</v>
          </cell>
          <cell r="I52" t="str">
            <v>Maestría</v>
          </cell>
        </row>
        <row r="53">
          <cell r="B53" t="str">
            <v>Master of Environmental Management - Plan: Sustainable Development</v>
          </cell>
          <cell r="C53">
            <v>51</v>
          </cell>
          <cell r="D53" t="str">
            <v>Ciencias Exactas y Naturales</v>
          </cell>
          <cell r="E53" t="str">
            <v>Ciencias de la Tierra y Medioambientales</v>
          </cell>
          <cell r="G53">
            <v>53</v>
          </cell>
          <cell r="H53" t="str">
            <v>Maestría en Gestión y Políticas Culturales Mercosu</v>
          </cell>
          <cell r="I53" t="str">
            <v>Maestría</v>
          </cell>
        </row>
        <row r="54">
          <cell r="B54" t="str">
            <v>Master Of Finance</v>
          </cell>
          <cell r="C54">
            <v>47</v>
          </cell>
          <cell r="D54" t="str">
            <v>Ciencias Sociales</v>
          </cell>
          <cell r="E54" t="str">
            <v>Economía y Negocios</v>
          </cell>
          <cell r="G54">
            <v>54</v>
          </cell>
          <cell r="H54" t="str">
            <v>Maestría en Hacienda Pública</v>
          </cell>
          <cell r="I54" t="str">
            <v>Maestría</v>
          </cell>
        </row>
        <row r="55">
          <cell r="B55" t="str">
            <v>Master of Integrated Water Management (Maestría en Gestión Integrada del Agua)</v>
          </cell>
          <cell r="C55">
            <v>51</v>
          </cell>
          <cell r="D55" t="str">
            <v>Ciencias Exactas y Naturales</v>
          </cell>
          <cell r="E55" t="str">
            <v>Ciencias de la Tierra y Medioambientales</v>
          </cell>
          <cell r="G55">
            <v>55</v>
          </cell>
          <cell r="H55" t="str">
            <v>Maestría en Hidrogeología</v>
          </cell>
          <cell r="I55" t="str">
            <v>Maestría</v>
          </cell>
        </row>
        <row r="56">
          <cell r="B56" t="str">
            <v>MASTER OF LAW</v>
          </cell>
          <cell r="C56">
            <v>23</v>
          </cell>
          <cell r="D56" t="str">
            <v>Ciencias Sociales</v>
          </cell>
          <cell r="E56" t="str">
            <v>Derecho</v>
          </cell>
          <cell r="G56">
            <v>56</v>
          </cell>
          <cell r="H56" t="str">
            <v>Maestría en Historia de la Arquitectura y Urbanism</v>
          </cell>
          <cell r="I56" t="str">
            <v>Maestría</v>
          </cell>
        </row>
        <row r="57">
          <cell r="B57" t="str">
            <v>Master of Management (Tourism and Event Management)</v>
          </cell>
          <cell r="C57">
            <v>89</v>
          </cell>
          <cell r="D57" t="str">
            <v>Ciencias Sociales</v>
          </cell>
          <cell r="E57" t="str">
            <v>Otras ciencias sociales</v>
          </cell>
          <cell r="G57">
            <v>57</v>
          </cell>
          <cell r="H57" t="str">
            <v>Maestría en Historia del Arte</v>
          </cell>
          <cell r="I57" t="str">
            <v>Maestría</v>
          </cell>
        </row>
        <row r="58">
          <cell r="B58" t="str">
            <v>Master of Molecular Biology / Maestría en Biología Molecular</v>
          </cell>
          <cell r="C58">
            <v>94</v>
          </cell>
          <cell r="D58" t="str">
            <v>Ciencias Exactas y Naturales</v>
          </cell>
          <cell r="E58" t="str">
            <v>Ciencias biológicas</v>
          </cell>
          <cell r="G58">
            <v>58</v>
          </cell>
          <cell r="H58" t="str">
            <v>Maestría en Impuestos y Auditoría</v>
          </cell>
          <cell r="I58" t="str">
            <v>Maestría</v>
          </cell>
        </row>
        <row r="59">
          <cell r="B59" t="str">
            <v>Master of Professional Engineering (Civil)</v>
          </cell>
          <cell r="C59">
            <v>61</v>
          </cell>
          <cell r="D59" t="str">
            <v>Ingeniería y Tecnología</v>
          </cell>
          <cell r="E59" t="str">
            <v>Ingeniería Civil</v>
          </cell>
          <cell r="G59">
            <v>59</v>
          </cell>
          <cell r="H59" t="str">
            <v>Maestría en Informática y Computación</v>
          </cell>
          <cell r="I59" t="str">
            <v>Maestría</v>
          </cell>
        </row>
        <row r="60">
          <cell r="B60" t="str">
            <v>Master of Public Policy</v>
          </cell>
          <cell r="C60">
            <v>77</v>
          </cell>
          <cell r="D60" t="str">
            <v>Ciencias Sociales</v>
          </cell>
          <cell r="E60" t="str">
            <v>Ciencias Políticas</v>
          </cell>
          <cell r="G60">
            <v>60</v>
          </cell>
          <cell r="H60" t="str">
            <v>Maestría en Ingeniería Ambiental</v>
          </cell>
          <cell r="I60" t="str">
            <v>Maestría</v>
          </cell>
        </row>
        <row r="61">
          <cell r="B61" t="str">
            <v>Master Oficial en Neurociencia</v>
          </cell>
          <cell r="C61">
            <v>100</v>
          </cell>
          <cell r="D61" t="str">
            <v>Ciencias Médicas y de la Salud</v>
          </cell>
          <cell r="E61" t="str">
            <v>Medicina Básica</v>
          </cell>
          <cell r="G61">
            <v>61</v>
          </cell>
          <cell r="H61" t="str">
            <v>Maestría en Ingeniería Civil y especializaciones</v>
          </cell>
          <cell r="I61" t="str">
            <v>Maestría</v>
          </cell>
        </row>
        <row r="62">
          <cell r="B62" t="str">
            <v>Master Universitario en Calidad y Mejora de la Educación</v>
          </cell>
          <cell r="C62">
            <v>41</v>
          </cell>
          <cell r="D62" t="str">
            <v>Ciencias Sociales</v>
          </cell>
          <cell r="E62" t="str">
            <v xml:space="preserve">Educación </v>
          </cell>
          <cell r="G62">
            <v>62</v>
          </cell>
          <cell r="H62" t="str">
            <v>Maestría en Ingeniería de Sistemas</v>
          </cell>
          <cell r="I62" t="str">
            <v>Maestría</v>
          </cell>
        </row>
        <row r="63">
          <cell r="B63" t="str">
            <v>Master Universitario en Gestión Edificación</v>
          </cell>
          <cell r="C63">
            <v>61</v>
          </cell>
          <cell r="D63" t="str">
            <v>Ingeniería y Tecnología</v>
          </cell>
          <cell r="E63" t="str">
            <v>Ingeniería civil</v>
          </cell>
          <cell r="G63">
            <v>63</v>
          </cell>
          <cell r="H63" t="str">
            <v>Maestría en Ingeniería Eléctrica-Sist. de Potencia</v>
          </cell>
          <cell r="I63" t="str">
            <v>Maestría</v>
          </cell>
        </row>
        <row r="64">
          <cell r="B64" t="str">
            <v>Master Universitario en Instituciones y Mercados Financieros</v>
          </cell>
          <cell r="C64">
            <v>47</v>
          </cell>
          <cell r="D64" t="str">
            <v>Ciencias Sociales</v>
          </cell>
          <cell r="E64" t="str">
            <v>Economía y Negocios</v>
          </cell>
          <cell r="G64">
            <v>64</v>
          </cell>
          <cell r="H64" t="str">
            <v>Maestría en Ingeniería Electrónica (Sistemas Digitales y Telco)</v>
          </cell>
          <cell r="I64" t="str">
            <v>Maestría</v>
          </cell>
        </row>
        <row r="65">
          <cell r="B65" t="str">
            <v>Master Universitario en Instituciones y Mercados Financieros</v>
          </cell>
          <cell r="C65">
            <v>47</v>
          </cell>
          <cell r="D65" t="str">
            <v>Ciencias Sociales</v>
          </cell>
          <cell r="E65" t="str">
            <v>Economía y Negocios</v>
          </cell>
          <cell r="G65">
            <v>65</v>
          </cell>
          <cell r="H65" t="str">
            <v>Maestría en Ingeniería Industrial-Gest. Producción</v>
          </cell>
          <cell r="I65" t="str">
            <v>Maestría</v>
          </cell>
        </row>
        <row r="66">
          <cell r="B66" t="str">
            <v>Master Universitario en Literatura Comparada</v>
          </cell>
          <cell r="C66">
            <v>93</v>
          </cell>
          <cell r="D66" t="str">
            <v>Humanidades</v>
          </cell>
          <cell r="E66" t="str">
            <v>Lenguaje y literarura</v>
          </cell>
          <cell r="G66">
            <v>66</v>
          </cell>
          <cell r="H66" t="str">
            <v>Maestría en Ingeniería Quimica</v>
          </cell>
          <cell r="I66" t="str">
            <v>Maestría</v>
          </cell>
        </row>
        <row r="67">
          <cell r="B67" t="str">
            <v>MASTRIA EN CALIDAD DE ALIMENTOS DE ORIGEN ANIMAL</v>
          </cell>
          <cell r="C67">
            <v>12</v>
          </cell>
          <cell r="D67" t="str">
            <v>Ingeniería y Tecnología</v>
          </cell>
          <cell r="E67" t="str">
            <v>Otras ingenierías y tecnologías</v>
          </cell>
          <cell r="G67">
            <v>67</v>
          </cell>
          <cell r="H67" t="str">
            <v>Maestría en Intervención Socio Cultural</v>
          </cell>
          <cell r="I67" t="str">
            <v>Maestría</v>
          </cell>
        </row>
        <row r="68">
          <cell r="B68" t="str">
            <v>Médico Especialista en Dermatología</v>
          </cell>
          <cell r="C68">
            <v>390</v>
          </cell>
          <cell r="D68" t="str">
            <v>Ciencias Médicas y de la Salud</v>
          </cell>
          <cell r="E68" t="str">
            <v>Medicina Clínica</v>
          </cell>
          <cell r="G68">
            <v>68</v>
          </cell>
          <cell r="H68" t="str">
            <v>Maestría en Lengua y Cultura Guaraní</v>
          </cell>
          <cell r="I68" t="str">
            <v>Maestría</v>
          </cell>
        </row>
        <row r="69">
          <cell r="B69" t="str">
            <v>MSc in Food Business Strategy</v>
          </cell>
          <cell r="C69">
            <v>12</v>
          </cell>
          <cell r="D69" t="str">
            <v>Ciencias Sociales</v>
          </cell>
          <cell r="E69" t="str">
            <v>Economía y Negocios</v>
          </cell>
          <cell r="G69">
            <v>69</v>
          </cell>
          <cell r="H69" t="str">
            <v>Maestría en Lingüística y especializaciones</v>
          </cell>
          <cell r="I69" t="str">
            <v>Maestría</v>
          </cell>
        </row>
        <row r="70">
          <cell r="B70" t="str">
            <v>MSc Project Management</v>
          </cell>
          <cell r="C70">
            <v>50</v>
          </cell>
          <cell r="D70" t="str">
            <v>Ciencias Sociales</v>
          </cell>
          <cell r="E70" t="str">
            <v>Economía y Negocios</v>
          </cell>
          <cell r="G70">
            <v>70</v>
          </cell>
          <cell r="H70" t="str">
            <v>Maestría en Marketing y especializaciones</v>
          </cell>
          <cell r="I70" t="str">
            <v>Maestría</v>
          </cell>
        </row>
        <row r="71">
          <cell r="B71" t="str">
            <v>MSC SPECIAL CARE DENTISTRY</v>
          </cell>
          <cell r="C71">
            <v>99</v>
          </cell>
          <cell r="D71" t="str">
            <v>Ciencias Médicas y de la Salud</v>
          </cell>
          <cell r="E71" t="str">
            <v xml:space="preserve">Medicina clínica </v>
          </cell>
          <cell r="G71">
            <v>71</v>
          </cell>
          <cell r="H71" t="str">
            <v>Maestría en Matemática y especializaciones</v>
          </cell>
          <cell r="I71" t="str">
            <v>Maestría</v>
          </cell>
        </row>
        <row r="72">
          <cell r="B72" t="str">
            <v>Planificación Urbana y Regional</v>
          </cell>
          <cell r="C72">
            <v>92</v>
          </cell>
          <cell r="D72" t="str">
            <v>Ciencias Sociales</v>
          </cell>
          <cell r="E72" t="str">
            <v>Geografía Económica y Social</v>
          </cell>
          <cell r="G72">
            <v>72</v>
          </cell>
          <cell r="H72" t="str">
            <v>Maestría en Metodología de la Investigación</v>
          </cell>
          <cell r="I72" t="str">
            <v>Maestría</v>
          </cell>
        </row>
        <row r="73">
          <cell r="G73">
            <v>73</v>
          </cell>
          <cell r="H73" t="str">
            <v>Maestría en Nutrición Humana</v>
          </cell>
          <cell r="I73" t="str">
            <v>Maestría</v>
          </cell>
        </row>
        <row r="74">
          <cell r="G74">
            <v>74</v>
          </cell>
          <cell r="H74" t="str">
            <v>Maestría en Organización, Sistemas y Métodos</v>
          </cell>
          <cell r="I74" t="str">
            <v>Maestría</v>
          </cell>
        </row>
        <row r="75">
          <cell r="G75">
            <v>75</v>
          </cell>
          <cell r="H75" t="str">
            <v>Maestría en Ortodoncia</v>
          </cell>
          <cell r="I75" t="str">
            <v>Maestría</v>
          </cell>
        </row>
        <row r="76">
          <cell r="G76">
            <v>76</v>
          </cell>
          <cell r="H76" t="str">
            <v>Maestría en Política Educativa Rural</v>
          </cell>
          <cell r="I76" t="str">
            <v>Maestría</v>
          </cell>
        </row>
        <row r="77">
          <cell r="G77">
            <v>77</v>
          </cell>
          <cell r="H77" t="str">
            <v>Maestría en Política y Gestión Pública</v>
          </cell>
          <cell r="I77" t="str">
            <v>Maestría</v>
          </cell>
        </row>
        <row r="78">
          <cell r="G78">
            <v>78</v>
          </cell>
          <cell r="H78" t="str">
            <v>Maestría en Preservación del Patrimonio Cultural</v>
          </cell>
          <cell r="I78" t="str">
            <v>Maestría</v>
          </cell>
        </row>
        <row r="79">
          <cell r="G79">
            <v>79</v>
          </cell>
          <cell r="H79" t="str">
            <v>Maestría en Propiedad Intelectual</v>
          </cell>
          <cell r="I79" t="str">
            <v>Maestría</v>
          </cell>
        </row>
        <row r="80">
          <cell r="G80">
            <v>80</v>
          </cell>
          <cell r="H80" t="str">
            <v>Maestría en Psicología</v>
          </cell>
          <cell r="I80" t="str">
            <v>Maestría</v>
          </cell>
        </row>
        <row r="81">
          <cell r="G81">
            <v>81</v>
          </cell>
          <cell r="H81" t="str">
            <v>Maestría en Psicología Comunitaria</v>
          </cell>
          <cell r="I81" t="str">
            <v>Maestría</v>
          </cell>
        </row>
        <row r="82">
          <cell r="G82">
            <v>82</v>
          </cell>
          <cell r="H82" t="str">
            <v>Maestría en Psicopedagogía Clínica</v>
          </cell>
          <cell r="I82" t="str">
            <v>Maestría</v>
          </cell>
        </row>
        <row r="83">
          <cell r="G83">
            <v>83</v>
          </cell>
          <cell r="H83" t="str">
            <v>Maestría en Psicopedagogía Institucional</v>
          </cell>
          <cell r="I83" t="str">
            <v>Maestría</v>
          </cell>
        </row>
        <row r="84">
          <cell r="G84">
            <v>84</v>
          </cell>
          <cell r="H84" t="str">
            <v>Maestría en Química Ambiental</v>
          </cell>
          <cell r="I84" t="str">
            <v>Maestría</v>
          </cell>
        </row>
        <row r="85">
          <cell r="G85">
            <v>85</v>
          </cell>
          <cell r="H85" t="str">
            <v>Maestría en Recursos Humanos</v>
          </cell>
          <cell r="I85" t="str">
            <v>Maestría</v>
          </cell>
        </row>
        <row r="86">
          <cell r="G86">
            <v>86</v>
          </cell>
          <cell r="H86" t="str">
            <v>Maestría en Seguridad y Defensa Nacional</v>
          </cell>
          <cell r="I86" t="str">
            <v>Maestría</v>
          </cell>
        </row>
        <row r="87">
          <cell r="G87">
            <v>87</v>
          </cell>
          <cell r="H87" t="str">
            <v>Maestría en Servicios Sociales</v>
          </cell>
          <cell r="I87" t="str">
            <v>Maestría</v>
          </cell>
        </row>
        <row r="88">
          <cell r="G88">
            <v>88</v>
          </cell>
          <cell r="H88" t="str">
            <v>Maestría en Trabajo Social</v>
          </cell>
          <cell r="I88" t="str">
            <v>Maestría</v>
          </cell>
        </row>
        <row r="89">
          <cell r="G89">
            <v>89</v>
          </cell>
          <cell r="H89" t="str">
            <v>Maestría en Turismo</v>
          </cell>
          <cell r="I89" t="str">
            <v>Maestría</v>
          </cell>
        </row>
        <row r="90">
          <cell r="G90">
            <v>90</v>
          </cell>
          <cell r="H90" t="str">
            <v>Maestría en Urbanismo y especializaciones</v>
          </cell>
          <cell r="I90" t="str">
            <v>Maestría</v>
          </cell>
        </row>
        <row r="91">
          <cell r="G91">
            <v>91</v>
          </cell>
          <cell r="H91" t="str">
            <v>Maestría en Veterinaria</v>
          </cell>
          <cell r="I91" t="str">
            <v>Maestría</v>
          </cell>
        </row>
        <row r="92">
          <cell r="G92">
            <v>92</v>
          </cell>
          <cell r="H92" t="str">
            <v>Maestría en Sociología y similares</v>
          </cell>
          <cell r="I92" t="str">
            <v>Maestría</v>
          </cell>
        </row>
        <row r="93">
          <cell r="G93">
            <v>93</v>
          </cell>
          <cell r="H93" t="str">
            <v>Maestría en Literatura Hispanoamericana</v>
          </cell>
          <cell r="I93" t="str">
            <v>Maestría</v>
          </cell>
        </row>
        <row r="94">
          <cell r="G94">
            <v>94</v>
          </cell>
          <cell r="H94" t="str">
            <v>Maestría en Biología y especializaciones</v>
          </cell>
          <cell r="I94" t="str">
            <v>Maestría</v>
          </cell>
        </row>
        <row r="95">
          <cell r="G95">
            <v>95</v>
          </cell>
          <cell r="H95" t="str">
            <v>Maestría en Comunicación</v>
          </cell>
          <cell r="I95" t="str">
            <v>Maestría</v>
          </cell>
        </row>
        <row r="96">
          <cell r="G96">
            <v>96</v>
          </cell>
          <cell r="H96" t="str">
            <v>Maestría en Agronomía y especializacoines</v>
          </cell>
          <cell r="I96" t="str">
            <v>Maestría</v>
          </cell>
        </row>
        <row r="97">
          <cell r="G97">
            <v>97</v>
          </cell>
          <cell r="H97" t="str">
            <v>Maestría de Administración para Ingenieros y similares</v>
          </cell>
          <cell r="I97" t="str">
            <v>Maestría</v>
          </cell>
        </row>
        <row r="98">
          <cell r="G98">
            <v>98</v>
          </cell>
          <cell r="H98" t="str">
            <v>Maestría en Artes Audiovisuales y especializaciones</v>
          </cell>
          <cell r="I98" t="str">
            <v>Maestría</v>
          </cell>
        </row>
        <row r="99">
          <cell r="G99">
            <v>99</v>
          </cell>
          <cell r="H99" t="str">
            <v>Maestría en Cuidados Especiales en Odontología</v>
          </cell>
          <cell r="I99" t="str">
            <v>Maestría</v>
          </cell>
        </row>
        <row r="100">
          <cell r="E100">
            <v>0</v>
          </cell>
          <cell r="G100">
            <v>100</v>
          </cell>
          <cell r="H100" t="str">
            <v>Maestría en Neurociencias</v>
          </cell>
          <cell r="I100" t="str">
            <v>Maestría</v>
          </cell>
        </row>
        <row r="101">
          <cell r="E101">
            <v>0</v>
          </cell>
          <cell r="G101">
            <v>101</v>
          </cell>
          <cell r="H101" t="str">
            <v>Maestría en Ingeniería de la Energía</v>
          </cell>
          <cell r="I101" t="str">
            <v>Maestría</v>
          </cell>
        </row>
        <row r="102">
          <cell r="E102">
            <v>0</v>
          </cell>
          <cell r="G102">
            <v>200</v>
          </cell>
          <cell r="H102" t="str">
            <v>Doctorado en Administración de Empresas</v>
          </cell>
          <cell r="I102" t="str">
            <v>Doctorado</v>
          </cell>
        </row>
        <row r="103">
          <cell r="E103">
            <v>0</v>
          </cell>
          <cell r="G103">
            <v>201</v>
          </cell>
          <cell r="H103" t="str">
            <v>Doctorado en Ciencias de los Alimentos</v>
          </cell>
          <cell r="I103" t="str">
            <v>Doctorado</v>
          </cell>
        </row>
        <row r="104">
          <cell r="G104">
            <v>202</v>
          </cell>
          <cell r="H104" t="str">
            <v>Doctorado en Ciencias Empresariales</v>
          </cell>
          <cell r="I104" t="str">
            <v>Doctorado</v>
          </cell>
        </row>
        <row r="105">
          <cell r="G105">
            <v>203</v>
          </cell>
          <cell r="H105" t="str">
            <v>Doctorado en Ciencias Farmacéuticas</v>
          </cell>
          <cell r="I105" t="str">
            <v>Doctorado</v>
          </cell>
        </row>
        <row r="106">
          <cell r="G106">
            <v>204</v>
          </cell>
          <cell r="H106" t="str">
            <v>Doctorado en Ciencias Químicas</v>
          </cell>
          <cell r="I106" t="str">
            <v>Doctorado</v>
          </cell>
        </row>
        <row r="107">
          <cell r="G107">
            <v>205</v>
          </cell>
          <cell r="H107" t="str">
            <v>Doctorado en Ciencias Sociales y Políticas</v>
          </cell>
          <cell r="I107" t="str">
            <v>Doctorado</v>
          </cell>
        </row>
        <row r="108">
          <cell r="G108">
            <v>206</v>
          </cell>
          <cell r="H108" t="str">
            <v>Doctorado en Contabilidad</v>
          </cell>
          <cell r="I108" t="str">
            <v>Doctorado</v>
          </cell>
        </row>
        <row r="109">
          <cell r="G109">
            <v>207</v>
          </cell>
          <cell r="H109" t="str">
            <v>Doctorado en Derecho</v>
          </cell>
          <cell r="I109" t="str">
            <v>Doctorado</v>
          </cell>
        </row>
        <row r="110">
          <cell r="G110">
            <v>208</v>
          </cell>
          <cell r="H110" t="str">
            <v>Doctorado en Derecho Notarial y Registral</v>
          </cell>
          <cell r="I110" t="str">
            <v>Doctorado</v>
          </cell>
        </row>
        <row r="111">
          <cell r="G111">
            <v>209</v>
          </cell>
          <cell r="H111" t="str">
            <v>Doctorado en Derecho y Ciencias Jurídicas</v>
          </cell>
          <cell r="I111" t="str">
            <v>Doctorado</v>
          </cell>
        </row>
        <row r="112">
          <cell r="G112">
            <v>210</v>
          </cell>
          <cell r="H112" t="str">
            <v>Doctorado en Desarrollo y Defensa Nacional</v>
          </cell>
          <cell r="I112" t="str">
            <v>Doctorado</v>
          </cell>
        </row>
        <row r="113">
          <cell r="G113">
            <v>211</v>
          </cell>
          <cell r="H113" t="str">
            <v>Doctorado en Economía y Administración de Empresas</v>
          </cell>
          <cell r="I113" t="str">
            <v>Doctorado</v>
          </cell>
        </row>
        <row r="114">
          <cell r="G114">
            <v>212</v>
          </cell>
          <cell r="H114" t="str">
            <v>Doctorado en Educación</v>
          </cell>
          <cell r="I114" t="str">
            <v>Doctorado</v>
          </cell>
        </row>
        <row r="115">
          <cell r="G115">
            <v>213</v>
          </cell>
          <cell r="H115" t="str">
            <v>Doctorado en Gestión de Empresas</v>
          </cell>
          <cell r="I115" t="str">
            <v>Doctorado</v>
          </cell>
        </row>
        <row r="116">
          <cell r="G116">
            <v>214</v>
          </cell>
          <cell r="H116" t="str">
            <v>Doctorado en Gestión de Recursos Naturales</v>
          </cell>
          <cell r="I116" t="str">
            <v>Doctorado</v>
          </cell>
        </row>
        <row r="117">
          <cell r="G117">
            <v>215</v>
          </cell>
          <cell r="H117" t="str">
            <v>Doctorado en Psicología Clínica</v>
          </cell>
          <cell r="I117" t="str">
            <v>Doctorado</v>
          </cell>
        </row>
        <row r="118">
          <cell r="G118">
            <v>216</v>
          </cell>
          <cell r="H118" t="str">
            <v>Doctorado en Psicología Social</v>
          </cell>
          <cell r="I118" t="str">
            <v>Doctorado</v>
          </cell>
        </row>
        <row r="119">
          <cell r="G119">
            <v>217</v>
          </cell>
          <cell r="H119" t="str">
            <v>Doctorado en Química</v>
          </cell>
          <cell r="I119" t="str">
            <v>Doctorado</v>
          </cell>
        </row>
        <row r="120">
          <cell r="G120">
            <v>218</v>
          </cell>
          <cell r="H120" t="str">
            <v>Doctorado en Relaciones Internacionales</v>
          </cell>
          <cell r="I120" t="str">
            <v>Doctorado</v>
          </cell>
        </row>
        <row r="121">
          <cell r="G121">
            <v>300</v>
          </cell>
          <cell r="H121" t="str">
            <v>Actualización en Ciencias Penales</v>
          </cell>
          <cell r="I121" t="str">
            <v>Especializ</v>
          </cell>
        </row>
        <row r="122">
          <cell r="G122">
            <v>301</v>
          </cell>
          <cell r="H122" t="str">
            <v>Actualización en Cursos de Informática</v>
          </cell>
          <cell r="I122" t="str">
            <v>Especializ</v>
          </cell>
        </row>
        <row r="123">
          <cell r="G123">
            <v>302</v>
          </cell>
          <cell r="H123" t="str">
            <v>Actualización en Derecho de la Niñez y la Adoles.</v>
          </cell>
          <cell r="I123" t="str">
            <v>Especializ</v>
          </cell>
        </row>
        <row r="124">
          <cell r="G124">
            <v>303</v>
          </cell>
          <cell r="H124" t="str">
            <v>Actualización en Derecho y Medios de Comunicación</v>
          </cell>
          <cell r="I124" t="str">
            <v>Especializ</v>
          </cell>
        </row>
        <row r="125">
          <cell r="G125">
            <v>304</v>
          </cell>
          <cell r="H125" t="str">
            <v>Actualización en Lenguas Extranjeras</v>
          </cell>
          <cell r="I125" t="str">
            <v>Especializ</v>
          </cell>
        </row>
        <row r="126">
          <cell r="G126">
            <v>305</v>
          </cell>
          <cell r="H126" t="str">
            <v>Actualización en Manejo Conflictos Familiaries</v>
          </cell>
          <cell r="I126" t="str">
            <v>Especializ</v>
          </cell>
        </row>
        <row r="127">
          <cell r="G127">
            <v>306</v>
          </cell>
          <cell r="H127" t="str">
            <v>Actualización en Mediación y Arbitraje MERCOSUR</v>
          </cell>
          <cell r="I127" t="str">
            <v>Especializ</v>
          </cell>
        </row>
        <row r="128">
          <cell r="G128">
            <v>307</v>
          </cell>
          <cell r="H128" t="str">
            <v>Actualización en Protocolo Oficial, Social y Lider</v>
          </cell>
          <cell r="I128" t="str">
            <v>Especializ</v>
          </cell>
        </row>
        <row r="129">
          <cell r="G129">
            <v>308</v>
          </cell>
          <cell r="H129" t="str">
            <v>Capacitación en Auditoría Ambiental</v>
          </cell>
          <cell r="I129" t="str">
            <v>Especializ</v>
          </cell>
        </row>
        <row r="130">
          <cell r="G130">
            <v>309</v>
          </cell>
          <cell r="H130" t="str">
            <v>Derechos Humanos</v>
          </cell>
          <cell r="I130" t="str">
            <v>Especializ</v>
          </cell>
        </row>
        <row r="131">
          <cell r="G131">
            <v>310</v>
          </cell>
          <cell r="H131" t="str">
            <v>Diplomado en Administración Deportiva</v>
          </cell>
          <cell r="I131" t="str">
            <v>Especializ</v>
          </cell>
        </row>
        <row r="132">
          <cell r="G132">
            <v>311</v>
          </cell>
          <cell r="H132" t="str">
            <v>Diplomado en Auditoría</v>
          </cell>
          <cell r="I132" t="str">
            <v>Especializ</v>
          </cell>
        </row>
        <row r="133">
          <cell r="G133">
            <v>312</v>
          </cell>
          <cell r="H133" t="str">
            <v>Diplomado en Balanced Scorecard</v>
          </cell>
          <cell r="I133" t="str">
            <v>Especializ</v>
          </cell>
        </row>
        <row r="134">
          <cell r="G134">
            <v>313</v>
          </cell>
          <cell r="H134" t="str">
            <v>Diplomado en Ceremonial y Protocolo</v>
          </cell>
          <cell r="I134" t="str">
            <v>Especializ</v>
          </cell>
        </row>
        <row r="135">
          <cell r="G135">
            <v>314</v>
          </cell>
          <cell r="H135" t="str">
            <v>Diplomado en Ciencias de la Actividad Fisica</v>
          </cell>
          <cell r="I135" t="str">
            <v>Especializ</v>
          </cell>
        </row>
        <row r="136">
          <cell r="G136">
            <v>315</v>
          </cell>
          <cell r="H136" t="str">
            <v>Diplomado en Comercio y Negocios Electrónicos</v>
          </cell>
          <cell r="I136" t="str">
            <v>Especializ</v>
          </cell>
        </row>
        <row r="137">
          <cell r="G137">
            <v>316</v>
          </cell>
          <cell r="H137" t="str">
            <v>Diplomado en Consultor de Negocios Electrónicos</v>
          </cell>
          <cell r="I137" t="str">
            <v>Especializ</v>
          </cell>
        </row>
        <row r="138">
          <cell r="G138">
            <v>317</v>
          </cell>
          <cell r="H138" t="str">
            <v>Diplomado en Contratos Comerciales</v>
          </cell>
          <cell r="I138" t="str">
            <v>Especializ</v>
          </cell>
        </row>
        <row r="139">
          <cell r="G139">
            <v>318</v>
          </cell>
          <cell r="H139" t="str">
            <v>Diplomado en Derecho Laboral</v>
          </cell>
          <cell r="I139" t="str">
            <v>Especializ</v>
          </cell>
        </row>
        <row r="140">
          <cell r="G140">
            <v>319</v>
          </cell>
          <cell r="H140" t="str">
            <v>Diplomado en Derecho Registral</v>
          </cell>
          <cell r="I140" t="str">
            <v>Especializ</v>
          </cell>
        </row>
        <row r="141">
          <cell r="G141">
            <v>320</v>
          </cell>
          <cell r="H141" t="str">
            <v>Diplomado en Docencia Universitaria</v>
          </cell>
          <cell r="I141" t="str">
            <v>Especializ</v>
          </cell>
        </row>
        <row r="142">
          <cell r="G142">
            <v>321</v>
          </cell>
          <cell r="H142" t="str">
            <v>Diplomado en Educación Ética</v>
          </cell>
          <cell r="I142" t="str">
            <v>Especializ</v>
          </cell>
        </row>
        <row r="143">
          <cell r="G143">
            <v>322</v>
          </cell>
          <cell r="H143" t="str">
            <v>Diplomado en Educación Infantil</v>
          </cell>
          <cell r="I143" t="str">
            <v>Especializ</v>
          </cell>
        </row>
        <row r="144">
          <cell r="G144">
            <v>323</v>
          </cell>
          <cell r="H144" t="str">
            <v>Diplomado en Elaboración y Gestión de Proyectos Sociales</v>
          </cell>
          <cell r="I144" t="str">
            <v>Especializ</v>
          </cell>
        </row>
        <row r="145">
          <cell r="G145">
            <v>324</v>
          </cell>
          <cell r="H145" t="str">
            <v>Diplomado en Estadística Aplic. a la Investigación</v>
          </cell>
          <cell r="I145" t="str">
            <v>Especializ</v>
          </cell>
        </row>
        <row r="146">
          <cell r="G146">
            <v>325</v>
          </cell>
          <cell r="H146" t="str">
            <v>Diplomado en Finanzas</v>
          </cell>
          <cell r="I146" t="str">
            <v>Especializ</v>
          </cell>
        </row>
        <row r="147">
          <cell r="G147">
            <v>326</v>
          </cell>
          <cell r="H147" t="str">
            <v>Diplomado en Gerontología Social</v>
          </cell>
          <cell r="I147" t="str">
            <v>Especializ</v>
          </cell>
        </row>
        <row r="148">
          <cell r="G148">
            <v>327</v>
          </cell>
          <cell r="H148" t="str">
            <v>Diplomado en Gestión de Seguros</v>
          </cell>
          <cell r="I148" t="str">
            <v>Especializ</v>
          </cell>
        </row>
        <row r="149">
          <cell r="G149">
            <v>328</v>
          </cell>
          <cell r="H149" t="str">
            <v>Diplomado en Impuestos</v>
          </cell>
          <cell r="I149" t="str">
            <v>Especializ</v>
          </cell>
        </row>
        <row r="150">
          <cell r="G150">
            <v>329</v>
          </cell>
          <cell r="H150" t="str">
            <v>Diplomado en Lengua Portuguesa</v>
          </cell>
          <cell r="I150" t="str">
            <v>Especializ</v>
          </cell>
        </row>
        <row r="151">
          <cell r="G151">
            <v>330</v>
          </cell>
          <cell r="H151" t="str">
            <v>Diplomado en Liderazgo Estratégico</v>
          </cell>
          <cell r="I151" t="str">
            <v>Especializ</v>
          </cell>
        </row>
        <row r="152">
          <cell r="G152">
            <v>331</v>
          </cell>
          <cell r="H152" t="str">
            <v>Diplomado en Marketing</v>
          </cell>
          <cell r="I152" t="str">
            <v>Especializ</v>
          </cell>
        </row>
        <row r="153">
          <cell r="G153">
            <v>332</v>
          </cell>
          <cell r="H153" t="str">
            <v>Diplomado en Marketing y Publicidad</v>
          </cell>
          <cell r="I153" t="str">
            <v>Especializ</v>
          </cell>
        </row>
        <row r="154">
          <cell r="G154">
            <v>333</v>
          </cell>
          <cell r="H154" t="str">
            <v>Diplomado en Pedagogía</v>
          </cell>
          <cell r="I154" t="str">
            <v>Especializ</v>
          </cell>
        </row>
        <row r="155">
          <cell r="G155">
            <v>334</v>
          </cell>
          <cell r="H155" t="str">
            <v>Diplomado en Programación Neuro Lingüística</v>
          </cell>
          <cell r="I155" t="str">
            <v>Especializ</v>
          </cell>
        </row>
        <row r="156">
          <cell r="G156">
            <v>335</v>
          </cell>
          <cell r="H156" t="str">
            <v>Diplomado en Recursos Humanos</v>
          </cell>
          <cell r="I156" t="str">
            <v>Especializ</v>
          </cell>
        </row>
        <row r="157">
          <cell r="G157">
            <v>336</v>
          </cell>
          <cell r="H157" t="str">
            <v>Diplomado en Relaciones Públicas</v>
          </cell>
          <cell r="I157" t="str">
            <v>Especializ</v>
          </cell>
        </row>
        <row r="158">
          <cell r="G158">
            <v>337</v>
          </cell>
          <cell r="H158" t="str">
            <v>Diplomado en Uso de Plantas Medicinales</v>
          </cell>
          <cell r="I158" t="str">
            <v>Especializ</v>
          </cell>
        </row>
        <row r="159">
          <cell r="G159">
            <v>338</v>
          </cell>
          <cell r="H159" t="str">
            <v>Diplomado en Ventas y Dirección Comercial</v>
          </cell>
          <cell r="I159" t="str">
            <v>Especializ</v>
          </cell>
        </row>
        <row r="160">
          <cell r="G160">
            <v>339</v>
          </cell>
          <cell r="H160" t="str">
            <v>Espec. en Auditoría de Sist. Informáticos</v>
          </cell>
          <cell r="I160" t="str">
            <v>Especializ</v>
          </cell>
        </row>
        <row r="161">
          <cell r="G161">
            <v>340</v>
          </cell>
          <cell r="H161" t="str">
            <v>Espec. en Auditoría y Control de Gestión</v>
          </cell>
          <cell r="I161" t="str">
            <v>Especializ</v>
          </cell>
        </row>
        <row r="162">
          <cell r="G162">
            <v>341</v>
          </cell>
          <cell r="H162" t="str">
            <v>Espec. en Educación Física, Recreación y Salud</v>
          </cell>
          <cell r="I162" t="str">
            <v>Especializ</v>
          </cell>
        </row>
        <row r="163">
          <cell r="G163">
            <v>342</v>
          </cell>
          <cell r="H163" t="str">
            <v>Espec. en Niñez y Adolesc Énfasis en Polít. Públic</v>
          </cell>
          <cell r="I163" t="str">
            <v>Especializ</v>
          </cell>
        </row>
        <row r="164">
          <cell r="G164">
            <v>343</v>
          </cell>
          <cell r="H164" t="str">
            <v>Espec. en Odontolog: Restauraciones Estéticas</v>
          </cell>
          <cell r="I164" t="str">
            <v>Especializ</v>
          </cell>
        </row>
        <row r="165">
          <cell r="G165">
            <v>344</v>
          </cell>
          <cell r="H165" t="str">
            <v>Espec. en Odontología: Cirugía dento-alveolar</v>
          </cell>
          <cell r="I165" t="str">
            <v>Especializ</v>
          </cell>
        </row>
        <row r="166">
          <cell r="G166">
            <v>345</v>
          </cell>
          <cell r="H166" t="str">
            <v>Espec. en Odontología: Pacientes con riesgo médico</v>
          </cell>
          <cell r="I166" t="str">
            <v>Especializ</v>
          </cell>
        </row>
        <row r="167">
          <cell r="G167">
            <v>346</v>
          </cell>
          <cell r="H167" t="str">
            <v>Espec. en Odontología: Prótesis fija sin metal</v>
          </cell>
          <cell r="I167" t="str">
            <v>Especializ</v>
          </cell>
        </row>
        <row r="168">
          <cell r="G168">
            <v>347</v>
          </cell>
          <cell r="H168" t="str">
            <v>Espec. en Ortodoncia y Ortopedia Maxilar</v>
          </cell>
          <cell r="I168" t="str">
            <v>Especializ</v>
          </cell>
        </row>
        <row r="169">
          <cell r="G169">
            <v>348</v>
          </cell>
          <cell r="H169" t="str">
            <v>Espec. en Pedagogía de la Educ. Media y Sup.</v>
          </cell>
          <cell r="I169" t="str">
            <v>Especializ</v>
          </cell>
        </row>
        <row r="170">
          <cell r="G170">
            <v>349</v>
          </cell>
          <cell r="H170" t="str">
            <v>Espec. en Políticas Públicas Anticorrupción</v>
          </cell>
          <cell r="I170" t="str">
            <v>Especializ</v>
          </cell>
        </row>
        <row r="171">
          <cell r="G171">
            <v>350</v>
          </cell>
          <cell r="H171" t="str">
            <v>Espec. en Rehabilitación de Lesiones Traumáticas</v>
          </cell>
          <cell r="I171" t="str">
            <v>Especializ</v>
          </cell>
        </row>
        <row r="172">
          <cell r="G172">
            <v>351</v>
          </cell>
          <cell r="H172" t="str">
            <v>Espec. en Rehabilitación Disfunc. Neuromotoras</v>
          </cell>
          <cell r="I172" t="str">
            <v>Especializ</v>
          </cell>
        </row>
        <row r="173">
          <cell r="G173">
            <v>352</v>
          </cell>
          <cell r="H173" t="str">
            <v>Espec.Técnicas y Procedimientos - Tesis Doctoral</v>
          </cell>
          <cell r="I173" t="str">
            <v>Especializ</v>
          </cell>
        </row>
        <row r="174">
          <cell r="G174">
            <v>353</v>
          </cell>
          <cell r="H174" t="str">
            <v>Especialización en Admin. Financiera Pública</v>
          </cell>
          <cell r="I174" t="str">
            <v>Especializ</v>
          </cell>
        </row>
        <row r="175">
          <cell r="G175">
            <v>354</v>
          </cell>
          <cell r="H175" t="str">
            <v>Especialización en Administración Educativa</v>
          </cell>
          <cell r="I175" t="str">
            <v>Especializ</v>
          </cell>
        </row>
        <row r="176">
          <cell r="G176">
            <v>355</v>
          </cell>
          <cell r="H176" t="str">
            <v>Especialización en Ciencias Básicas</v>
          </cell>
          <cell r="I176" t="str">
            <v>Especializ</v>
          </cell>
        </row>
        <row r="177">
          <cell r="G177">
            <v>356</v>
          </cell>
          <cell r="H177" t="str">
            <v>Especialización en Ciencias de Laboratorio</v>
          </cell>
          <cell r="I177" t="str">
            <v>Especializ</v>
          </cell>
        </row>
        <row r="178">
          <cell r="G178">
            <v>357</v>
          </cell>
          <cell r="H178" t="str">
            <v>Especialización en Ciencias de los Alimentos</v>
          </cell>
          <cell r="I178" t="str">
            <v>Especializ</v>
          </cell>
        </row>
        <row r="179">
          <cell r="G179">
            <v>358</v>
          </cell>
          <cell r="H179" t="str">
            <v>Especialización en Ciencias Sociales</v>
          </cell>
          <cell r="I179" t="str">
            <v>Especializ</v>
          </cell>
        </row>
        <row r="180">
          <cell r="G180">
            <v>359</v>
          </cell>
          <cell r="H180" t="str">
            <v>Especialización en Derecho Notarial y Registral</v>
          </cell>
          <cell r="I180" t="str">
            <v>Especializ</v>
          </cell>
        </row>
        <row r="181">
          <cell r="G181">
            <v>360</v>
          </cell>
          <cell r="H181" t="str">
            <v>Especialización en Derecho Penal y Procesal Penal</v>
          </cell>
          <cell r="I181" t="str">
            <v>Especializ</v>
          </cell>
        </row>
        <row r="182">
          <cell r="G182">
            <v>361</v>
          </cell>
          <cell r="H182" t="str">
            <v>Especialización en Didáctica Universitaria</v>
          </cell>
          <cell r="I182" t="str">
            <v>Especializ</v>
          </cell>
        </row>
        <row r="183">
          <cell r="G183">
            <v>362</v>
          </cell>
          <cell r="H183" t="str">
            <v>Especialización en Dietética Clínica y Soporte Nutricional</v>
          </cell>
          <cell r="I183" t="str">
            <v>Especializ</v>
          </cell>
        </row>
        <row r="184">
          <cell r="G184">
            <v>363</v>
          </cell>
          <cell r="H184" t="str">
            <v>Especialización en Educación Artística</v>
          </cell>
          <cell r="I184" t="str">
            <v>Especializ</v>
          </cell>
        </row>
        <row r="185">
          <cell r="G185">
            <v>364</v>
          </cell>
          <cell r="H185" t="str">
            <v>Especialización en Enfermería Pediátrica</v>
          </cell>
          <cell r="I185" t="str">
            <v>Especializ</v>
          </cell>
        </row>
        <row r="186">
          <cell r="G186">
            <v>365</v>
          </cell>
          <cell r="H186" t="str">
            <v>Especialización en Entrenamiento Deportivo</v>
          </cell>
          <cell r="I186" t="str">
            <v>Especializ</v>
          </cell>
        </row>
        <row r="187">
          <cell r="G187">
            <v>366</v>
          </cell>
          <cell r="H187" t="str">
            <v>Especialización en Evaluación Educativa</v>
          </cell>
          <cell r="I187" t="str">
            <v>Especializ</v>
          </cell>
        </row>
        <row r="188">
          <cell r="G188">
            <v>367</v>
          </cell>
          <cell r="H188" t="str">
            <v>Especialización en Farmacia Clínica</v>
          </cell>
          <cell r="I188" t="str">
            <v>Especializ</v>
          </cell>
        </row>
        <row r="189">
          <cell r="G189">
            <v>368</v>
          </cell>
          <cell r="H189" t="str">
            <v>Especialización en Gestión de Agronegocios</v>
          </cell>
          <cell r="I189" t="str">
            <v>Especializ</v>
          </cell>
        </row>
        <row r="190">
          <cell r="G190">
            <v>369</v>
          </cell>
          <cell r="H190" t="str">
            <v>Especialización en Gestión de la Calidad</v>
          </cell>
          <cell r="I190" t="str">
            <v>Especializ</v>
          </cell>
        </row>
        <row r="191">
          <cell r="G191">
            <v>370</v>
          </cell>
          <cell r="H191" t="str">
            <v>Especialización en Gestión de Negocios</v>
          </cell>
          <cell r="I191" t="str">
            <v>Especializ</v>
          </cell>
        </row>
        <row r="192">
          <cell r="G192">
            <v>371</v>
          </cell>
          <cell r="H192" t="str">
            <v>Especialización en Gestión Tributaria</v>
          </cell>
          <cell r="I192" t="str">
            <v>Especializ</v>
          </cell>
        </row>
        <row r="193">
          <cell r="G193">
            <v>372</v>
          </cell>
          <cell r="H193" t="str">
            <v>Especialización en Gestión y Liderazgo</v>
          </cell>
          <cell r="I193" t="str">
            <v>Especializ</v>
          </cell>
        </row>
        <row r="194">
          <cell r="G194">
            <v>373</v>
          </cell>
          <cell r="H194" t="str">
            <v>Especialización en Impacto Ambiental</v>
          </cell>
          <cell r="I194" t="str">
            <v>Especializ</v>
          </cell>
        </row>
        <row r="195">
          <cell r="G195">
            <v>374</v>
          </cell>
          <cell r="H195" t="str">
            <v>Especialización en Implantología</v>
          </cell>
          <cell r="I195" t="str">
            <v>Especializ</v>
          </cell>
        </row>
        <row r="196">
          <cell r="G196">
            <v>375</v>
          </cell>
          <cell r="H196" t="str">
            <v>Especialización en Ingeniería Ambiental</v>
          </cell>
          <cell r="I196" t="str">
            <v>Especializ</v>
          </cell>
        </row>
        <row r="197">
          <cell r="G197">
            <v>376</v>
          </cell>
          <cell r="H197" t="str">
            <v>Especialización en Ingeniería Civil</v>
          </cell>
          <cell r="I197" t="str">
            <v>Especializ</v>
          </cell>
        </row>
        <row r="198">
          <cell r="G198">
            <v>377</v>
          </cell>
          <cell r="H198" t="str">
            <v>Especialización en Lengua y Literatura</v>
          </cell>
          <cell r="I198" t="str">
            <v>Especializ</v>
          </cell>
        </row>
        <row r="199">
          <cell r="G199">
            <v>378</v>
          </cell>
          <cell r="H199" t="str">
            <v>Especialización en Lingüística Aplicada</v>
          </cell>
          <cell r="I199" t="str">
            <v>Especializ</v>
          </cell>
        </row>
        <row r="200">
          <cell r="G200">
            <v>379</v>
          </cell>
          <cell r="H200" t="str">
            <v>Especialización en Matemática</v>
          </cell>
          <cell r="I200" t="str">
            <v>Especializ</v>
          </cell>
        </row>
        <row r="201">
          <cell r="G201">
            <v>380</v>
          </cell>
          <cell r="H201" t="str">
            <v>Especialización en Nutrición Agroalimentaria</v>
          </cell>
          <cell r="I201" t="str">
            <v>Especializ</v>
          </cell>
        </row>
        <row r="202">
          <cell r="G202">
            <v>381</v>
          </cell>
          <cell r="H202" t="str">
            <v>Especialización en Odontología: Endodoncia</v>
          </cell>
          <cell r="I202" t="str">
            <v>Especializ</v>
          </cell>
        </row>
        <row r="203">
          <cell r="G203">
            <v>382</v>
          </cell>
          <cell r="H203" t="str">
            <v>Especialización en Odontología: Odontopediatría</v>
          </cell>
          <cell r="I203" t="str">
            <v>Especializ</v>
          </cell>
        </row>
        <row r="204">
          <cell r="G204">
            <v>383</v>
          </cell>
          <cell r="H204" t="str">
            <v>Especialización en Orientación Educativa</v>
          </cell>
          <cell r="I204" t="str">
            <v>Especializ</v>
          </cell>
        </row>
        <row r="205">
          <cell r="G205">
            <v>384</v>
          </cell>
          <cell r="H205" t="str">
            <v>Especialización en Protección de Plantas</v>
          </cell>
          <cell r="I205" t="str">
            <v>Especializ</v>
          </cell>
        </row>
        <row r="206">
          <cell r="G206">
            <v>385</v>
          </cell>
          <cell r="H206" t="str">
            <v>Especialización en Psicología Laboral</v>
          </cell>
          <cell r="I206" t="str">
            <v>Especializ</v>
          </cell>
        </row>
        <row r="207">
          <cell r="G207">
            <v>386</v>
          </cell>
          <cell r="H207" t="str">
            <v>Especialización en Psicopedagogía</v>
          </cell>
          <cell r="I207" t="str">
            <v>Especializ</v>
          </cell>
        </row>
        <row r="208">
          <cell r="G208">
            <v>387</v>
          </cell>
          <cell r="H208" t="str">
            <v>Especialización en Salud Pública</v>
          </cell>
          <cell r="I208" t="str">
            <v>Especializ</v>
          </cell>
        </row>
        <row r="209">
          <cell r="G209">
            <v>388</v>
          </cell>
          <cell r="H209" t="str">
            <v>Especialización en Técnica Legislativa</v>
          </cell>
          <cell r="I209" t="str">
            <v>Especializ</v>
          </cell>
        </row>
        <row r="210">
          <cell r="G210">
            <v>389</v>
          </cell>
          <cell r="H210" t="str">
            <v>Especialización en Trabajo y Tecnología</v>
          </cell>
          <cell r="I210" t="str">
            <v>Especializ</v>
          </cell>
        </row>
        <row r="211">
          <cell r="G211">
            <v>390</v>
          </cell>
          <cell r="H211" t="str">
            <v>Especialización en Dermatología</v>
          </cell>
          <cell r="I211" t="str">
            <v>Especializ</v>
          </cell>
        </row>
        <row r="212">
          <cell r="G212">
            <v>391</v>
          </cell>
          <cell r="H212" t="str">
            <v>Postgrado en Alta Gerencia de Seguridad</v>
          </cell>
          <cell r="I212" t="str">
            <v>Especializ</v>
          </cell>
        </row>
        <row r="213">
          <cell r="G213">
            <v>392</v>
          </cell>
          <cell r="H213" t="str">
            <v>Postgrado en Ciencias de la Educación</v>
          </cell>
          <cell r="I213" t="str">
            <v>Especializ</v>
          </cell>
        </row>
        <row r="214">
          <cell r="G214">
            <v>393</v>
          </cell>
          <cell r="H214" t="str">
            <v>Postgrado en Gestión y Admin. Educacional</v>
          </cell>
          <cell r="I214" t="str">
            <v>Especializ</v>
          </cell>
        </row>
        <row r="215">
          <cell r="G215">
            <v>394</v>
          </cell>
          <cell r="H215" t="str">
            <v>Postgrado en Grafotecnia</v>
          </cell>
          <cell r="I215" t="str">
            <v>Especializ</v>
          </cell>
        </row>
        <row r="216">
          <cell r="G216">
            <v>395</v>
          </cell>
          <cell r="H216" t="str">
            <v>Postgrado en Habilitación Pedagógica</v>
          </cell>
          <cell r="I216" t="str">
            <v>Especializ</v>
          </cell>
        </row>
        <row r="217">
          <cell r="G217">
            <v>396</v>
          </cell>
          <cell r="H217" t="str">
            <v>Postgrado en Psicología</v>
          </cell>
          <cell r="I217" t="str">
            <v>Especializ</v>
          </cell>
        </row>
        <row r="218">
          <cell r="G218">
            <v>397</v>
          </cell>
          <cell r="H218" t="str">
            <v>Postgrado en Reprod. Genética del Ganado Bovino</v>
          </cell>
          <cell r="I218" t="str">
            <v>Especializ</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showGridLines="0" tabSelected="1" workbookViewId="0">
      <selection activeCell="C9" sqref="C9"/>
    </sheetView>
  </sheetViews>
  <sheetFormatPr baseColWidth="10" defaultColWidth="17.109375" defaultRowHeight="14.4" x14ac:dyDescent="0.3"/>
  <cols>
    <col min="1" max="1" width="8.109375" style="56" customWidth="1"/>
    <col min="2" max="2" width="26" style="33" customWidth="1"/>
    <col min="3" max="3" width="84.33203125" style="33" customWidth="1"/>
    <col min="4" max="4" width="53" style="33" customWidth="1"/>
    <col min="5" max="5" width="15.44140625" style="67" bestFit="1" customWidth="1"/>
    <col min="6" max="16384" width="17.109375" style="33"/>
  </cols>
  <sheetData>
    <row r="1" spans="1:6" ht="33.6" x14ac:dyDescent="0.3">
      <c r="B1" s="69" t="s">
        <v>149</v>
      </c>
      <c r="C1" s="70"/>
      <c r="D1" s="70"/>
      <c r="E1" s="70"/>
    </row>
    <row r="2" spans="1:6" x14ac:dyDescent="0.3">
      <c r="B2" s="61"/>
      <c r="C2" s="61"/>
      <c r="D2" s="61"/>
      <c r="E2" s="62"/>
    </row>
    <row r="3" spans="1:6" s="59" customFormat="1" ht="31.2" x14ac:dyDescent="0.3">
      <c r="A3" s="57"/>
      <c r="B3" s="23" t="s">
        <v>30</v>
      </c>
      <c r="C3" s="23" t="s">
        <v>31</v>
      </c>
      <c r="D3" s="23" t="s">
        <v>32</v>
      </c>
      <c r="E3" s="23" t="s">
        <v>33</v>
      </c>
      <c r="F3" s="58"/>
    </row>
    <row r="4" spans="1:6" s="59" customFormat="1" ht="72" x14ac:dyDescent="0.3">
      <c r="A4" s="57"/>
      <c r="B4" s="34" t="s">
        <v>34</v>
      </c>
      <c r="C4" s="55" t="s">
        <v>35</v>
      </c>
      <c r="D4" s="55" t="s">
        <v>36</v>
      </c>
      <c r="E4" s="25">
        <v>3500</v>
      </c>
    </row>
    <row r="5" spans="1:6" s="59" customFormat="1" ht="62.25" customHeight="1" x14ac:dyDescent="0.3">
      <c r="A5" s="57"/>
      <c r="B5" s="34" t="s">
        <v>38</v>
      </c>
      <c r="C5" s="55" t="s">
        <v>39</v>
      </c>
      <c r="D5" s="55" t="s">
        <v>39</v>
      </c>
      <c r="E5" s="25">
        <v>20</v>
      </c>
    </row>
    <row r="6" spans="1:6" s="59" customFormat="1" ht="36" customHeight="1" x14ac:dyDescent="0.3">
      <c r="A6" s="57"/>
      <c r="B6" s="34" t="s">
        <v>40</v>
      </c>
      <c r="C6" s="53" t="s">
        <v>41</v>
      </c>
      <c r="D6" s="53" t="s">
        <v>41</v>
      </c>
      <c r="E6" s="3">
        <v>1</v>
      </c>
    </row>
    <row r="7" spans="1:6" s="59" customFormat="1" ht="36" customHeight="1" x14ac:dyDescent="0.3">
      <c r="A7" s="57"/>
      <c r="B7" s="34" t="s">
        <v>42</v>
      </c>
      <c r="C7" s="53" t="s">
        <v>43</v>
      </c>
      <c r="D7" s="53" t="s">
        <v>44</v>
      </c>
      <c r="E7" s="24">
        <v>50</v>
      </c>
    </row>
    <row r="8" spans="1:6" s="59" customFormat="1" ht="36" customHeight="1" x14ac:dyDescent="0.3">
      <c r="A8" s="57"/>
      <c r="B8" s="35" t="s">
        <v>45</v>
      </c>
      <c r="C8" s="55" t="s">
        <v>46</v>
      </c>
      <c r="D8" s="55" t="s">
        <v>46</v>
      </c>
      <c r="E8" s="24">
        <v>20</v>
      </c>
    </row>
    <row r="9" spans="1:6" s="59" customFormat="1" ht="36" customHeight="1" x14ac:dyDescent="0.3">
      <c r="A9" s="57"/>
      <c r="B9" s="35" t="s">
        <v>47</v>
      </c>
      <c r="C9" s="55" t="s">
        <v>48</v>
      </c>
      <c r="D9" s="55" t="s">
        <v>48</v>
      </c>
      <c r="E9" s="24">
        <v>20</v>
      </c>
    </row>
    <row r="10" spans="1:6" s="59" customFormat="1" ht="36" customHeight="1" x14ac:dyDescent="0.3">
      <c r="A10" s="57"/>
      <c r="B10" s="36" t="s">
        <v>49</v>
      </c>
      <c r="C10" s="55" t="s">
        <v>50</v>
      </c>
      <c r="D10" s="55" t="s">
        <v>50</v>
      </c>
      <c r="E10" s="24">
        <v>2</v>
      </c>
    </row>
    <row r="11" spans="1:6" s="59" customFormat="1" ht="36" customHeight="1" x14ac:dyDescent="0.3">
      <c r="A11" s="57"/>
      <c r="B11" s="34" t="s">
        <v>52</v>
      </c>
      <c r="C11" s="53" t="s">
        <v>53</v>
      </c>
      <c r="D11" s="53" t="s">
        <v>53</v>
      </c>
      <c r="E11" s="24">
        <v>1</v>
      </c>
    </row>
    <row r="12" spans="1:6" s="59" customFormat="1" ht="36" customHeight="1" x14ac:dyDescent="0.3">
      <c r="A12" s="57"/>
      <c r="B12" s="34" t="s">
        <v>54</v>
      </c>
      <c r="C12" s="53" t="s">
        <v>55</v>
      </c>
      <c r="D12" s="53" t="s">
        <v>55</v>
      </c>
      <c r="E12" s="24">
        <v>1</v>
      </c>
    </row>
    <row r="13" spans="1:6" s="59" customFormat="1" ht="36" customHeight="1" x14ac:dyDescent="0.3">
      <c r="A13" s="57"/>
      <c r="B13" s="36" t="s">
        <v>56</v>
      </c>
      <c r="C13" s="55" t="s">
        <v>57</v>
      </c>
      <c r="D13" s="55" t="s">
        <v>57</v>
      </c>
      <c r="E13" s="25">
        <v>2</v>
      </c>
    </row>
    <row r="14" spans="1:6" s="59" customFormat="1" ht="36" customHeight="1" x14ac:dyDescent="0.3">
      <c r="A14" s="57"/>
      <c r="B14" s="36" t="s">
        <v>58</v>
      </c>
      <c r="C14" s="27" t="s">
        <v>59</v>
      </c>
      <c r="D14" s="27" t="s">
        <v>59</v>
      </c>
      <c r="E14" s="25">
        <v>2</v>
      </c>
    </row>
    <row r="15" spans="1:6" s="59" customFormat="1" ht="36" customHeight="1" x14ac:dyDescent="0.3">
      <c r="A15" s="57"/>
      <c r="B15" s="36" t="s">
        <v>60</v>
      </c>
      <c r="C15" s="27" t="s">
        <v>61</v>
      </c>
      <c r="D15" s="27" t="s">
        <v>61</v>
      </c>
      <c r="E15" s="25">
        <v>1</v>
      </c>
    </row>
    <row r="16" spans="1:6" s="59" customFormat="1" ht="36" customHeight="1" x14ac:dyDescent="0.3">
      <c r="A16" s="57"/>
      <c r="B16" s="36" t="s">
        <v>60</v>
      </c>
      <c r="C16" s="27" t="s">
        <v>62</v>
      </c>
      <c r="D16" s="27" t="s">
        <v>62</v>
      </c>
      <c r="E16" s="25">
        <v>1</v>
      </c>
    </row>
    <row r="17" spans="1:5" s="59" customFormat="1" ht="36" customHeight="1" x14ac:dyDescent="0.3">
      <c r="A17" s="57"/>
      <c r="B17" s="36" t="s">
        <v>63</v>
      </c>
      <c r="C17" s="55" t="s">
        <v>64</v>
      </c>
      <c r="D17" s="55" t="s">
        <v>64</v>
      </c>
      <c r="E17" s="25">
        <v>10</v>
      </c>
    </row>
    <row r="18" spans="1:5" s="59" customFormat="1" ht="36" customHeight="1" x14ac:dyDescent="0.3">
      <c r="A18" s="57"/>
      <c r="B18" s="36" t="s">
        <v>63</v>
      </c>
      <c r="C18" s="55" t="s">
        <v>65</v>
      </c>
      <c r="D18" s="55" t="s">
        <v>65</v>
      </c>
      <c r="E18" s="25">
        <v>5</v>
      </c>
    </row>
    <row r="19" spans="1:5" s="59" customFormat="1" ht="36" customHeight="1" x14ac:dyDescent="0.3">
      <c r="A19" s="57"/>
      <c r="B19" s="36" t="s">
        <v>63</v>
      </c>
      <c r="C19" s="55" t="s">
        <v>66</v>
      </c>
      <c r="D19" s="55" t="s">
        <v>66</v>
      </c>
      <c r="E19" s="25">
        <v>5</v>
      </c>
    </row>
    <row r="20" spans="1:5" s="59" customFormat="1" ht="36" customHeight="1" x14ac:dyDescent="0.3">
      <c r="A20" s="57"/>
      <c r="B20" s="34" t="s">
        <v>67</v>
      </c>
      <c r="C20" s="53" t="s">
        <v>68</v>
      </c>
      <c r="D20" s="53" t="s">
        <v>68</v>
      </c>
      <c r="E20" s="28">
        <v>50</v>
      </c>
    </row>
    <row r="21" spans="1:5" s="59" customFormat="1" ht="36" customHeight="1" x14ac:dyDescent="0.3">
      <c r="A21" s="57"/>
      <c r="B21" s="34" t="s">
        <v>67</v>
      </c>
      <c r="C21" s="53" t="s">
        <v>69</v>
      </c>
      <c r="D21" s="53" t="s">
        <v>69</v>
      </c>
      <c r="E21" s="28">
        <v>50</v>
      </c>
    </row>
    <row r="22" spans="1:5" s="59" customFormat="1" ht="36" customHeight="1" x14ac:dyDescent="0.3">
      <c r="A22" s="57"/>
      <c r="B22" s="34" t="s">
        <v>67</v>
      </c>
      <c r="C22" s="53" t="s">
        <v>70</v>
      </c>
      <c r="D22" s="53" t="s">
        <v>70</v>
      </c>
      <c r="E22" s="28">
        <v>50</v>
      </c>
    </row>
    <row r="23" spans="1:5" s="59" customFormat="1" ht="36" customHeight="1" x14ac:dyDescent="0.3">
      <c r="A23" s="57"/>
      <c r="B23" s="34" t="s">
        <v>67</v>
      </c>
      <c r="C23" s="53" t="s">
        <v>71</v>
      </c>
      <c r="D23" s="53" t="s">
        <v>71</v>
      </c>
      <c r="E23" s="28">
        <v>50</v>
      </c>
    </row>
    <row r="24" spans="1:5" s="59" customFormat="1" ht="36" customHeight="1" x14ac:dyDescent="0.3">
      <c r="A24" s="57"/>
      <c r="B24" s="36" t="s">
        <v>72</v>
      </c>
      <c r="C24" s="55" t="s">
        <v>73</v>
      </c>
      <c r="D24" s="55" t="s">
        <v>73</v>
      </c>
      <c r="E24" s="25">
        <v>4</v>
      </c>
    </row>
    <row r="25" spans="1:5" s="59" customFormat="1" ht="36" customHeight="1" x14ac:dyDescent="0.3">
      <c r="A25" s="57"/>
      <c r="B25" s="36" t="s">
        <v>74</v>
      </c>
      <c r="C25" s="55" t="s">
        <v>75</v>
      </c>
      <c r="D25" s="55" t="s">
        <v>75</v>
      </c>
      <c r="E25" s="25">
        <v>4</v>
      </c>
    </row>
    <row r="26" spans="1:5" s="59" customFormat="1" ht="36" customHeight="1" x14ac:dyDescent="0.3">
      <c r="A26" s="57"/>
      <c r="B26" s="34" t="s">
        <v>76</v>
      </c>
      <c r="C26" s="54" t="s">
        <v>77</v>
      </c>
      <c r="D26" s="54" t="s">
        <v>77</v>
      </c>
      <c r="E26" s="29">
        <v>2</v>
      </c>
    </row>
    <row r="27" spans="1:5" s="59" customFormat="1" ht="36" customHeight="1" x14ac:dyDescent="0.3">
      <c r="A27" s="57"/>
      <c r="B27" s="36" t="s">
        <v>78</v>
      </c>
      <c r="C27" s="27" t="s">
        <v>79</v>
      </c>
      <c r="D27" s="27" t="s">
        <v>79</v>
      </c>
      <c r="E27" s="25">
        <v>1</v>
      </c>
    </row>
    <row r="28" spans="1:5" s="59" customFormat="1" ht="36" customHeight="1" x14ac:dyDescent="0.3">
      <c r="A28" s="57"/>
      <c r="B28" s="34" t="s">
        <v>80</v>
      </c>
      <c r="C28" s="53" t="s">
        <v>81</v>
      </c>
      <c r="D28" s="53" t="s">
        <v>81</v>
      </c>
      <c r="E28" s="28">
        <v>15</v>
      </c>
    </row>
    <row r="29" spans="1:5" s="59" customFormat="1" ht="36" customHeight="1" x14ac:dyDescent="0.3">
      <c r="A29" s="57"/>
      <c r="B29" s="34" t="s">
        <v>82</v>
      </c>
      <c r="C29" s="53" t="s">
        <v>83</v>
      </c>
      <c r="D29" s="53" t="s">
        <v>83</v>
      </c>
      <c r="E29" s="29">
        <v>1</v>
      </c>
    </row>
    <row r="30" spans="1:5" s="59" customFormat="1" ht="78" customHeight="1" x14ac:dyDescent="0.3">
      <c r="A30" s="57"/>
      <c r="B30" s="36" t="s">
        <v>84</v>
      </c>
      <c r="C30" s="55" t="s">
        <v>85</v>
      </c>
      <c r="D30" s="55" t="s">
        <v>85</v>
      </c>
      <c r="E30" s="25">
        <v>2</v>
      </c>
    </row>
    <row r="31" spans="1:5" s="59" customFormat="1" ht="36" customHeight="1" x14ac:dyDescent="0.3">
      <c r="A31" s="57"/>
      <c r="B31" s="36" t="s">
        <v>86</v>
      </c>
      <c r="C31" s="55" t="s">
        <v>87</v>
      </c>
      <c r="D31" s="55" t="s">
        <v>87</v>
      </c>
      <c r="E31" s="25">
        <v>2</v>
      </c>
    </row>
    <row r="32" spans="1:5" s="59" customFormat="1" ht="36" customHeight="1" x14ac:dyDescent="0.3">
      <c r="A32" s="57"/>
      <c r="B32" s="35" t="s">
        <v>88</v>
      </c>
      <c r="C32" s="55" t="s">
        <v>89</v>
      </c>
      <c r="D32" s="55" t="s">
        <v>89</v>
      </c>
      <c r="E32" s="25">
        <v>100</v>
      </c>
    </row>
    <row r="33" spans="1:5" s="59" customFormat="1" ht="36" customHeight="1" x14ac:dyDescent="0.3">
      <c r="A33" s="57"/>
      <c r="B33" s="36" t="s">
        <v>90</v>
      </c>
      <c r="C33" s="55" t="s">
        <v>91</v>
      </c>
      <c r="D33" s="55" t="s">
        <v>91</v>
      </c>
      <c r="E33" s="25">
        <v>2</v>
      </c>
    </row>
    <row r="34" spans="1:5" s="59" customFormat="1" ht="36" customHeight="1" x14ac:dyDescent="0.3">
      <c r="A34" s="57"/>
      <c r="B34" s="36" t="s">
        <v>92</v>
      </c>
      <c r="C34" s="55" t="s">
        <v>93</v>
      </c>
      <c r="D34" s="55" t="s">
        <v>93</v>
      </c>
      <c r="E34" s="25">
        <v>1</v>
      </c>
    </row>
    <row r="35" spans="1:5" s="59" customFormat="1" ht="36" customHeight="1" x14ac:dyDescent="0.3">
      <c r="A35" s="57"/>
      <c r="B35" s="36" t="s">
        <v>94</v>
      </c>
      <c r="C35" s="27" t="s">
        <v>95</v>
      </c>
      <c r="D35" s="27" t="s">
        <v>95</v>
      </c>
      <c r="E35" s="25">
        <v>100</v>
      </c>
    </row>
    <row r="36" spans="1:5" s="59" customFormat="1" ht="36" customHeight="1" x14ac:dyDescent="0.3">
      <c r="A36" s="57"/>
      <c r="B36" s="36" t="s">
        <v>94</v>
      </c>
      <c r="C36" s="27" t="s">
        <v>96</v>
      </c>
      <c r="D36" s="27" t="s">
        <v>96</v>
      </c>
      <c r="E36" s="25">
        <v>100</v>
      </c>
    </row>
    <row r="37" spans="1:5" s="59" customFormat="1" ht="36" customHeight="1" x14ac:dyDescent="0.3">
      <c r="A37" s="57"/>
      <c r="B37" s="36" t="s">
        <v>94</v>
      </c>
      <c r="C37" s="27" t="s">
        <v>97</v>
      </c>
      <c r="D37" s="27" t="s">
        <v>97</v>
      </c>
      <c r="E37" s="25">
        <v>100</v>
      </c>
    </row>
    <row r="38" spans="1:5" s="59" customFormat="1" ht="36" customHeight="1" x14ac:dyDescent="0.3">
      <c r="A38" s="57"/>
      <c r="B38" s="36" t="s">
        <v>94</v>
      </c>
      <c r="C38" s="27" t="s">
        <v>98</v>
      </c>
      <c r="D38" s="27" t="s">
        <v>98</v>
      </c>
      <c r="E38" s="25">
        <v>10</v>
      </c>
    </row>
    <row r="39" spans="1:5" s="59" customFormat="1" ht="36" customHeight="1" x14ac:dyDescent="0.3">
      <c r="A39" s="57"/>
      <c r="B39" s="36" t="s">
        <v>94</v>
      </c>
      <c r="C39" s="27" t="s">
        <v>99</v>
      </c>
      <c r="D39" s="27" t="s">
        <v>99</v>
      </c>
      <c r="E39" s="25">
        <v>100</v>
      </c>
    </row>
    <row r="40" spans="1:5" s="59" customFormat="1" ht="36" customHeight="1" x14ac:dyDescent="0.3">
      <c r="A40" s="57"/>
      <c r="B40" s="34" t="s">
        <v>100</v>
      </c>
      <c r="C40" s="53" t="s">
        <v>101</v>
      </c>
      <c r="D40" s="53" t="s">
        <v>101</v>
      </c>
      <c r="E40" s="28">
        <v>100</v>
      </c>
    </row>
    <row r="41" spans="1:5" s="59" customFormat="1" ht="36" customHeight="1" x14ac:dyDescent="0.3">
      <c r="A41" s="57"/>
      <c r="B41" s="34" t="s">
        <v>100</v>
      </c>
      <c r="C41" s="53" t="s">
        <v>102</v>
      </c>
      <c r="D41" s="53" t="s">
        <v>102</v>
      </c>
      <c r="E41" s="28">
        <v>100</v>
      </c>
    </row>
    <row r="42" spans="1:5" s="59" customFormat="1" ht="36" customHeight="1" x14ac:dyDescent="0.3">
      <c r="A42" s="57"/>
      <c r="B42" s="34" t="s">
        <v>100</v>
      </c>
      <c r="C42" s="53" t="s">
        <v>103</v>
      </c>
      <c r="D42" s="53" t="s">
        <v>103</v>
      </c>
      <c r="E42" s="28">
        <v>100</v>
      </c>
    </row>
    <row r="43" spans="1:5" s="59" customFormat="1" ht="36" customHeight="1" x14ac:dyDescent="0.3">
      <c r="A43" s="57"/>
      <c r="B43" s="36" t="s">
        <v>104</v>
      </c>
      <c r="C43" s="27" t="s">
        <v>104</v>
      </c>
      <c r="D43" s="27" t="s">
        <v>104</v>
      </c>
      <c r="E43" s="25">
        <v>1</v>
      </c>
    </row>
    <row r="44" spans="1:5" s="59" customFormat="1" ht="36" customHeight="1" x14ac:dyDescent="0.3">
      <c r="A44" s="57"/>
      <c r="B44" s="36" t="s">
        <v>105</v>
      </c>
      <c r="C44" s="27" t="s">
        <v>105</v>
      </c>
      <c r="D44" s="27" t="s">
        <v>105</v>
      </c>
      <c r="E44" s="25">
        <v>1</v>
      </c>
    </row>
    <row r="45" spans="1:5" s="59" customFormat="1" ht="36" customHeight="1" x14ac:dyDescent="0.3">
      <c r="A45" s="57"/>
      <c r="B45" s="36" t="s">
        <v>106</v>
      </c>
      <c r="C45" s="55" t="s">
        <v>107</v>
      </c>
      <c r="D45" s="55" t="s">
        <v>107</v>
      </c>
      <c r="E45" s="25">
        <v>1</v>
      </c>
    </row>
    <row r="46" spans="1:5" s="59" customFormat="1" ht="36" customHeight="1" x14ac:dyDescent="0.3">
      <c r="A46" s="57"/>
      <c r="B46" s="36" t="s">
        <v>108</v>
      </c>
      <c r="C46" s="27" t="s">
        <v>109</v>
      </c>
      <c r="D46" s="27" t="s">
        <v>109</v>
      </c>
      <c r="E46" s="25">
        <v>5</v>
      </c>
    </row>
    <row r="47" spans="1:5" s="59" customFormat="1" ht="55.5" customHeight="1" x14ac:dyDescent="0.3">
      <c r="A47" s="57"/>
      <c r="B47" s="35" t="s">
        <v>110</v>
      </c>
      <c r="C47" s="55" t="s">
        <v>111</v>
      </c>
      <c r="D47" s="55" t="s">
        <v>111</v>
      </c>
      <c r="E47" s="25">
        <v>10</v>
      </c>
    </row>
    <row r="48" spans="1:5" s="59" customFormat="1" ht="36" customHeight="1" x14ac:dyDescent="0.3">
      <c r="A48" s="57"/>
      <c r="B48" s="34" t="s">
        <v>112</v>
      </c>
      <c r="C48" s="53" t="s">
        <v>113</v>
      </c>
      <c r="D48" s="53" t="s">
        <v>113</v>
      </c>
      <c r="E48" s="28">
        <v>6</v>
      </c>
    </row>
    <row r="49" spans="1:5" s="59" customFormat="1" ht="36" customHeight="1" x14ac:dyDescent="0.3">
      <c r="A49" s="57"/>
      <c r="B49" s="34" t="s">
        <v>114</v>
      </c>
      <c r="C49" s="53" t="s">
        <v>115</v>
      </c>
      <c r="D49" s="53" t="s">
        <v>115</v>
      </c>
      <c r="E49" s="28">
        <v>2</v>
      </c>
    </row>
    <row r="50" spans="1:5" s="59" customFormat="1" ht="36" customHeight="1" x14ac:dyDescent="0.3">
      <c r="A50" s="57"/>
      <c r="B50" s="36" t="s">
        <v>116</v>
      </c>
      <c r="C50" s="55" t="s">
        <v>117</v>
      </c>
      <c r="D50" s="55" t="s">
        <v>117</v>
      </c>
      <c r="E50" s="25">
        <v>4</v>
      </c>
    </row>
    <row r="51" spans="1:5" s="59" customFormat="1" ht="36" customHeight="1" x14ac:dyDescent="0.3">
      <c r="A51" s="57"/>
      <c r="B51" s="36" t="s">
        <v>118</v>
      </c>
      <c r="C51" s="55" t="s">
        <v>119</v>
      </c>
      <c r="D51" s="55" t="s">
        <v>119</v>
      </c>
      <c r="E51" s="25">
        <v>10</v>
      </c>
    </row>
    <row r="52" spans="1:5" s="59" customFormat="1" ht="36" customHeight="1" x14ac:dyDescent="0.3">
      <c r="A52" s="57"/>
      <c r="B52" s="35" t="s">
        <v>120</v>
      </c>
      <c r="C52" s="55" t="s">
        <v>121</v>
      </c>
      <c r="D52" s="55" t="s">
        <v>121</v>
      </c>
      <c r="E52" s="25">
        <f>10*2000</f>
        <v>20000</v>
      </c>
    </row>
    <row r="53" spans="1:5" s="59" customFormat="1" ht="36" customHeight="1" x14ac:dyDescent="0.3">
      <c r="A53" s="57"/>
      <c r="B53" s="34" t="s">
        <v>122</v>
      </c>
      <c r="C53" s="53" t="s">
        <v>123</v>
      </c>
      <c r="D53" s="53" t="s">
        <v>123</v>
      </c>
      <c r="E53" s="28">
        <v>50</v>
      </c>
    </row>
    <row r="54" spans="1:5" s="59" customFormat="1" ht="36" customHeight="1" x14ac:dyDescent="0.3">
      <c r="A54" s="57"/>
      <c r="B54" s="35" t="s">
        <v>124</v>
      </c>
      <c r="C54" s="55" t="s">
        <v>125</v>
      </c>
      <c r="D54" s="55" t="s">
        <v>125</v>
      </c>
      <c r="E54" s="25">
        <v>20</v>
      </c>
    </row>
    <row r="55" spans="1:5" s="59" customFormat="1" ht="36" customHeight="1" x14ac:dyDescent="0.3">
      <c r="A55" s="57"/>
      <c r="B55" s="34" t="s">
        <v>126</v>
      </c>
      <c r="C55" s="53" t="s">
        <v>127</v>
      </c>
      <c r="D55" s="53" t="s">
        <v>127</v>
      </c>
      <c r="E55" s="28">
        <v>40</v>
      </c>
    </row>
    <row r="56" spans="1:5" s="59" customFormat="1" ht="36" customHeight="1" x14ac:dyDescent="0.3">
      <c r="A56" s="57"/>
      <c r="B56" s="36" t="s">
        <v>128</v>
      </c>
      <c r="C56" s="55" t="s">
        <v>129</v>
      </c>
      <c r="D56" s="55" t="s">
        <v>129</v>
      </c>
      <c r="E56" s="25">
        <v>2</v>
      </c>
    </row>
    <row r="57" spans="1:5" s="59" customFormat="1" ht="36" customHeight="1" x14ac:dyDescent="0.3">
      <c r="A57" s="57"/>
      <c r="B57" s="36" t="s">
        <v>130</v>
      </c>
      <c r="C57" s="27" t="s">
        <v>131</v>
      </c>
      <c r="D57" s="27" t="s">
        <v>131</v>
      </c>
      <c r="E57" s="25">
        <v>4</v>
      </c>
    </row>
    <row r="58" spans="1:5" s="59" customFormat="1" ht="36" customHeight="1" x14ac:dyDescent="0.3">
      <c r="A58" s="57"/>
      <c r="B58" s="36" t="s">
        <v>132</v>
      </c>
      <c r="C58" s="27" t="s">
        <v>132</v>
      </c>
      <c r="D58" s="27" t="s">
        <v>132</v>
      </c>
      <c r="E58" s="25">
        <v>10</v>
      </c>
    </row>
    <row r="59" spans="1:5" s="59" customFormat="1" ht="36" customHeight="1" x14ac:dyDescent="0.3">
      <c r="A59" s="57"/>
      <c r="B59" s="34" t="s">
        <v>133</v>
      </c>
      <c r="C59" s="54" t="s">
        <v>134</v>
      </c>
      <c r="D59" s="54" t="s">
        <v>134</v>
      </c>
      <c r="E59" s="29">
        <v>3</v>
      </c>
    </row>
    <row r="60" spans="1:5" s="59" customFormat="1" ht="36" customHeight="1" x14ac:dyDescent="0.3">
      <c r="A60" s="57"/>
      <c r="B60" s="34" t="s">
        <v>135</v>
      </c>
      <c r="C60" s="53" t="s">
        <v>136</v>
      </c>
      <c r="D60" s="53" t="s">
        <v>136</v>
      </c>
      <c r="E60" s="29">
        <v>1</v>
      </c>
    </row>
    <row r="61" spans="1:5" s="59" customFormat="1" ht="36" customHeight="1" x14ac:dyDescent="0.3">
      <c r="A61" s="57"/>
      <c r="B61" s="34" t="s">
        <v>137</v>
      </c>
      <c r="C61" s="53" t="s">
        <v>138</v>
      </c>
      <c r="D61" s="53" t="s">
        <v>138</v>
      </c>
      <c r="E61" s="28">
        <v>2</v>
      </c>
    </row>
    <row r="62" spans="1:5" s="59" customFormat="1" ht="36" customHeight="1" x14ac:dyDescent="0.3">
      <c r="A62" s="57"/>
      <c r="B62" s="36" t="s">
        <v>139</v>
      </c>
      <c r="C62" s="27" t="s">
        <v>140</v>
      </c>
      <c r="D62" s="27" t="s">
        <v>140</v>
      </c>
      <c r="E62" s="25">
        <v>10</v>
      </c>
    </row>
    <row r="63" spans="1:5" s="59" customFormat="1" ht="36" customHeight="1" x14ac:dyDescent="0.3">
      <c r="A63" s="57"/>
      <c r="B63" s="36" t="s">
        <v>139</v>
      </c>
      <c r="C63" s="27" t="s">
        <v>141</v>
      </c>
      <c r="D63" s="27" t="s">
        <v>141</v>
      </c>
      <c r="E63" s="25">
        <v>10</v>
      </c>
    </row>
    <row r="64" spans="1:5" s="59" customFormat="1" ht="36" customHeight="1" x14ac:dyDescent="0.3">
      <c r="A64" s="57"/>
      <c r="B64" s="36" t="s">
        <v>139</v>
      </c>
      <c r="C64" s="27" t="s">
        <v>142</v>
      </c>
      <c r="D64" s="27" t="s">
        <v>142</v>
      </c>
      <c r="E64" s="25">
        <v>10</v>
      </c>
    </row>
    <row r="65" spans="1:5" s="59" customFormat="1" ht="36" customHeight="1" x14ac:dyDescent="0.3">
      <c r="A65" s="57"/>
      <c r="B65" s="34" t="s">
        <v>143</v>
      </c>
      <c r="C65" s="53" t="s">
        <v>144</v>
      </c>
      <c r="D65" s="53" t="s">
        <v>144</v>
      </c>
      <c r="E65" s="28">
        <v>4</v>
      </c>
    </row>
    <row r="66" spans="1:5" s="59" customFormat="1" ht="36" customHeight="1" x14ac:dyDescent="0.3">
      <c r="A66" s="57"/>
      <c r="B66" s="36" t="s">
        <v>145</v>
      </c>
      <c r="C66" s="27" t="s">
        <v>146</v>
      </c>
      <c r="D66" s="27" t="s">
        <v>146</v>
      </c>
      <c r="E66" s="25">
        <v>1</v>
      </c>
    </row>
    <row r="67" spans="1:5" s="59" customFormat="1" ht="36" customHeight="1" x14ac:dyDescent="0.3">
      <c r="A67" s="57"/>
      <c r="B67" s="36" t="s">
        <v>147</v>
      </c>
      <c r="C67" s="55" t="s">
        <v>148</v>
      </c>
      <c r="D67" s="55" t="s">
        <v>148</v>
      </c>
      <c r="E67" s="25">
        <v>10</v>
      </c>
    </row>
    <row r="68" spans="1:5" s="59" customFormat="1" ht="15.6" x14ac:dyDescent="0.3">
      <c r="A68" s="57"/>
      <c r="B68" s="30"/>
      <c r="C68" s="30"/>
      <c r="D68" s="30"/>
      <c r="E68" s="64"/>
    </row>
    <row r="69" spans="1:5" x14ac:dyDescent="0.3">
      <c r="B69" s="31"/>
      <c r="C69" s="31"/>
      <c r="D69" s="31"/>
    </row>
    <row r="70" spans="1:5" x14ac:dyDescent="0.3">
      <c r="B70" s="31"/>
      <c r="C70" s="31"/>
      <c r="D70" s="31"/>
    </row>
    <row r="71" spans="1:5" x14ac:dyDescent="0.3">
      <c r="B71" s="31"/>
      <c r="C71" s="31"/>
      <c r="D71" s="31"/>
    </row>
    <row r="72" spans="1:5" x14ac:dyDescent="0.3">
      <c r="B72" s="31"/>
      <c r="C72" s="31"/>
      <c r="D72" s="31"/>
    </row>
    <row r="73" spans="1:5" x14ac:dyDescent="0.3">
      <c r="B73" s="31"/>
      <c r="C73" s="31"/>
      <c r="D73" s="31"/>
    </row>
    <row r="74" spans="1:5" x14ac:dyDescent="0.3">
      <c r="B74" s="31"/>
      <c r="C74" s="31"/>
      <c r="D74" s="31"/>
    </row>
    <row r="75" spans="1:5" x14ac:dyDescent="0.3">
      <c r="B75" s="31"/>
      <c r="C75" s="31"/>
      <c r="D75" s="31"/>
    </row>
    <row r="76" spans="1:5" x14ac:dyDescent="0.3">
      <c r="B76" s="31"/>
      <c r="C76" s="31"/>
      <c r="D76" s="31"/>
    </row>
    <row r="77" spans="1:5" x14ac:dyDescent="0.3">
      <c r="B77" s="31"/>
      <c r="C77" s="31"/>
      <c r="D77" s="31"/>
    </row>
    <row r="78" spans="1:5" x14ac:dyDescent="0.3">
      <c r="B78" s="31"/>
      <c r="C78" s="31"/>
      <c r="D78" s="31"/>
    </row>
    <row r="79" spans="1:5" x14ac:dyDescent="0.3">
      <c r="B79" s="31"/>
      <c r="C79" s="31"/>
      <c r="D79" s="31"/>
    </row>
    <row r="80" spans="1:5" x14ac:dyDescent="0.3">
      <c r="B80" s="31"/>
      <c r="C80" s="31"/>
      <c r="D80" s="31"/>
    </row>
    <row r="81" spans="2:4" x14ac:dyDescent="0.3">
      <c r="B81" s="31"/>
      <c r="C81" s="31"/>
      <c r="D81" s="31"/>
    </row>
    <row r="82" spans="2:4" x14ac:dyDescent="0.3">
      <c r="B82" s="31"/>
      <c r="C82" s="31"/>
      <c r="D82" s="31"/>
    </row>
    <row r="83" spans="2:4" x14ac:dyDescent="0.3">
      <c r="B83" s="31"/>
      <c r="C83" s="31"/>
      <c r="D83" s="31"/>
    </row>
    <row r="84" spans="2:4" x14ac:dyDescent="0.3">
      <c r="B84" s="31"/>
      <c r="C84" s="31"/>
      <c r="D84" s="31"/>
    </row>
    <row r="85" spans="2:4" x14ac:dyDescent="0.3">
      <c r="B85" s="31"/>
      <c r="C85" s="31"/>
      <c r="D85" s="31"/>
    </row>
    <row r="86" spans="2:4" x14ac:dyDescent="0.3">
      <c r="B86" s="31"/>
      <c r="C86" s="31"/>
      <c r="D86" s="31"/>
    </row>
    <row r="87" spans="2:4" x14ac:dyDescent="0.3">
      <c r="B87" s="31"/>
      <c r="C87" s="31"/>
      <c r="D87" s="31"/>
    </row>
    <row r="88" spans="2:4" x14ac:dyDescent="0.3">
      <c r="B88" s="31"/>
      <c r="C88" s="31"/>
      <c r="D88" s="31"/>
    </row>
    <row r="89" spans="2:4" x14ac:dyDescent="0.3">
      <c r="B89" s="31"/>
      <c r="C89" s="31"/>
      <c r="D89" s="31"/>
    </row>
    <row r="90" spans="2:4" x14ac:dyDescent="0.3">
      <c r="B90" s="31"/>
      <c r="C90" s="31"/>
      <c r="D90" s="31"/>
    </row>
    <row r="91" spans="2:4" x14ac:dyDescent="0.3">
      <c r="B91" s="31"/>
      <c r="C91" s="31"/>
      <c r="D91" s="31"/>
    </row>
    <row r="92" spans="2:4" x14ac:dyDescent="0.3">
      <c r="B92" s="31"/>
      <c r="C92" s="31"/>
      <c r="D92" s="31"/>
    </row>
    <row r="93" spans="2:4" x14ac:dyDescent="0.3">
      <c r="B93" s="31"/>
      <c r="C93" s="31"/>
      <c r="D93" s="31"/>
    </row>
    <row r="94" spans="2:4" x14ac:dyDescent="0.3">
      <c r="B94" s="31"/>
      <c r="C94" s="31"/>
      <c r="D94" s="31"/>
    </row>
    <row r="95" spans="2:4" x14ac:dyDescent="0.3">
      <c r="B95" s="31"/>
      <c r="C95" s="31"/>
      <c r="D95" s="31"/>
    </row>
    <row r="96" spans="2:4" x14ac:dyDescent="0.3">
      <c r="B96" s="31"/>
      <c r="C96" s="31"/>
      <c r="D96" s="31"/>
    </row>
    <row r="97" spans="2:4" x14ac:dyDescent="0.3">
      <c r="B97" s="31"/>
      <c r="C97" s="31"/>
      <c r="D97" s="31"/>
    </row>
    <row r="98" spans="2:4" x14ac:dyDescent="0.3">
      <c r="B98" s="31"/>
      <c r="C98" s="31"/>
      <c r="D98" s="31"/>
    </row>
    <row r="99" spans="2:4" x14ac:dyDescent="0.3">
      <c r="B99" s="31"/>
      <c r="C99" s="31"/>
      <c r="D99" s="31"/>
    </row>
    <row r="100" spans="2:4" x14ac:dyDescent="0.3">
      <c r="B100" s="31"/>
      <c r="C100" s="31"/>
      <c r="D100" s="31"/>
    </row>
    <row r="101" spans="2:4" x14ac:dyDescent="0.3">
      <c r="B101" s="31"/>
      <c r="C101" s="31"/>
      <c r="D101" s="31"/>
    </row>
    <row r="102" spans="2:4" x14ac:dyDescent="0.3">
      <c r="B102" s="31"/>
      <c r="C102" s="31"/>
      <c r="D102" s="31"/>
    </row>
    <row r="103" spans="2:4" x14ac:dyDescent="0.3">
      <c r="B103" s="31"/>
      <c r="C103" s="31"/>
      <c r="D103" s="31"/>
    </row>
    <row r="104" spans="2:4" x14ac:dyDescent="0.3">
      <c r="B104" s="31"/>
      <c r="C104" s="31"/>
      <c r="D104" s="31"/>
    </row>
    <row r="105" spans="2:4" x14ac:dyDescent="0.3">
      <c r="B105" s="31"/>
      <c r="C105" s="31"/>
      <c r="D105" s="31"/>
    </row>
    <row r="106" spans="2:4" x14ac:dyDescent="0.3">
      <c r="B106" s="31"/>
      <c r="C106" s="31"/>
      <c r="D106" s="31"/>
    </row>
    <row r="107" spans="2:4" x14ac:dyDescent="0.3">
      <c r="B107" s="31"/>
      <c r="C107" s="31"/>
      <c r="D107" s="31"/>
    </row>
    <row r="108" spans="2:4" x14ac:dyDescent="0.3">
      <c r="B108" s="31"/>
      <c r="C108" s="31"/>
      <c r="D108" s="31"/>
    </row>
    <row r="109" spans="2:4" x14ac:dyDescent="0.3">
      <c r="B109" s="31"/>
      <c r="C109" s="31"/>
      <c r="D109" s="31"/>
    </row>
    <row r="110" spans="2:4" x14ac:dyDescent="0.3">
      <c r="B110" s="31"/>
      <c r="C110" s="31"/>
      <c r="D110" s="31"/>
    </row>
    <row r="111" spans="2:4" x14ac:dyDescent="0.3">
      <c r="B111" s="31"/>
      <c r="C111" s="31"/>
      <c r="D111" s="31"/>
    </row>
    <row r="112" spans="2:4" x14ac:dyDescent="0.3">
      <c r="B112" s="31"/>
      <c r="C112" s="31"/>
      <c r="D112" s="31"/>
    </row>
    <row r="113" spans="2:4" x14ac:dyDescent="0.3">
      <c r="B113" s="31"/>
      <c r="C113" s="31"/>
      <c r="D113" s="31"/>
    </row>
    <row r="114" spans="2:4" x14ac:dyDescent="0.3">
      <c r="B114" s="31"/>
      <c r="C114" s="31"/>
      <c r="D114" s="31"/>
    </row>
    <row r="115" spans="2:4" x14ac:dyDescent="0.3">
      <c r="B115" s="31"/>
      <c r="C115" s="31"/>
      <c r="D115" s="31"/>
    </row>
    <row r="116" spans="2:4" x14ac:dyDescent="0.3">
      <c r="B116" s="31"/>
      <c r="C116" s="31"/>
      <c r="D116" s="31"/>
    </row>
    <row r="117" spans="2:4" x14ac:dyDescent="0.3">
      <c r="B117" s="31"/>
      <c r="C117" s="31"/>
      <c r="D117" s="31"/>
    </row>
    <row r="118" spans="2:4" x14ac:dyDescent="0.3">
      <c r="B118" s="31"/>
      <c r="C118" s="31"/>
      <c r="D118" s="31"/>
    </row>
    <row r="119" spans="2:4" x14ac:dyDescent="0.3">
      <c r="B119" s="31"/>
      <c r="C119" s="31"/>
      <c r="D119" s="31"/>
    </row>
    <row r="120" spans="2:4" x14ac:dyDescent="0.3">
      <c r="B120" s="31"/>
      <c r="C120" s="31"/>
      <c r="D120" s="31"/>
    </row>
    <row r="121" spans="2:4" x14ac:dyDescent="0.3">
      <c r="B121" s="31"/>
      <c r="C121" s="31"/>
      <c r="D121" s="31"/>
    </row>
    <row r="122" spans="2:4" x14ac:dyDescent="0.3">
      <c r="B122" s="31"/>
      <c r="C122" s="31"/>
      <c r="D122" s="31"/>
    </row>
    <row r="123" spans="2:4" x14ac:dyDescent="0.3">
      <c r="B123" s="31"/>
      <c r="C123" s="31"/>
      <c r="D123" s="31"/>
    </row>
    <row r="124" spans="2:4" x14ac:dyDescent="0.3">
      <c r="B124" s="31"/>
      <c r="C124" s="31"/>
      <c r="D124" s="31"/>
    </row>
    <row r="125" spans="2:4" x14ac:dyDescent="0.3">
      <c r="B125" s="31"/>
      <c r="C125" s="31"/>
      <c r="D125" s="31"/>
    </row>
    <row r="126" spans="2:4" x14ac:dyDescent="0.3">
      <c r="B126" s="31"/>
      <c r="C126" s="31"/>
      <c r="D126" s="31"/>
    </row>
    <row r="127" spans="2:4" x14ac:dyDescent="0.3">
      <c r="B127" s="31"/>
      <c r="C127" s="31"/>
      <c r="D127" s="31"/>
    </row>
    <row r="128" spans="2:4" x14ac:dyDescent="0.3">
      <c r="B128" s="31"/>
      <c r="C128" s="31"/>
      <c r="D128" s="31"/>
    </row>
    <row r="129" spans="2:4" x14ac:dyDescent="0.3">
      <c r="B129" s="31"/>
      <c r="C129" s="31"/>
      <c r="D129" s="31"/>
    </row>
    <row r="130" spans="2:4" x14ac:dyDescent="0.3">
      <c r="B130" s="31"/>
      <c r="C130" s="31"/>
      <c r="D130" s="31"/>
    </row>
    <row r="131" spans="2:4" x14ac:dyDescent="0.3">
      <c r="B131" s="31"/>
      <c r="C131" s="31"/>
      <c r="D131" s="31"/>
    </row>
    <row r="132" spans="2:4" x14ac:dyDescent="0.3">
      <c r="B132" s="31"/>
      <c r="C132" s="31"/>
      <c r="D132" s="31"/>
    </row>
    <row r="133" spans="2:4" x14ac:dyDescent="0.3">
      <c r="B133" s="31"/>
      <c r="C133" s="31"/>
      <c r="D133" s="31"/>
    </row>
    <row r="134" spans="2:4" x14ac:dyDescent="0.3">
      <c r="B134" s="31"/>
      <c r="C134" s="31"/>
      <c r="D134" s="31"/>
    </row>
    <row r="135" spans="2:4" x14ac:dyDescent="0.3">
      <c r="B135" s="31"/>
      <c r="C135" s="31"/>
      <c r="D135" s="31"/>
    </row>
    <row r="136" spans="2:4" x14ac:dyDescent="0.3">
      <c r="B136" s="31"/>
      <c r="C136" s="31"/>
      <c r="D136" s="31"/>
    </row>
    <row r="137" spans="2:4" x14ac:dyDescent="0.3">
      <c r="B137" s="31"/>
      <c r="C137" s="31"/>
      <c r="D137" s="31"/>
    </row>
    <row r="138" spans="2:4" x14ac:dyDescent="0.3">
      <c r="B138" s="31"/>
      <c r="C138" s="31"/>
      <c r="D138" s="31"/>
    </row>
    <row r="139" spans="2:4" x14ac:dyDescent="0.3">
      <c r="B139" s="31"/>
      <c r="C139" s="31"/>
      <c r="D139" s="31"/>
    </row>
    <row r="140" spans="2:4" x14ac:dyDescent="0.3">
      <c r="D140" s="31"/>
    </row>
  </sheetData>
  <sheetProtection algorithmName="SHA-512" hashValue="mqTrlyt7jgxg3frvdW/Iht9uSLsYikJYk+/sGYm8YORul9NBDHkeZqgpKbSFl8/qa55Y3HPvT2GFW/+Uwhw96w==" saltValue="bup+j8Grzu3kGiZKH541xQ==" spinCount="100000" sheet="1" formatCells="0" formatColumns="0" formatRows="0" insertColumns="0" insertRows="0" insertHyperlinks="0" deleteColumns="0" deleteRows="0" sort="0" autoFilter="0" pivotTables="0"/>
  <mergeCells count="1">
    <mergeCell ref="B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election activeCell="B1" sqref="B1:E1"/>
    </sheetView>
  </sheetViews>
  <sheetFormatPr baseColWidth="10" defaultColWidth="17.109375" defaultRowHeight="14.4" x14ac:dyDescent="0.3"/>
  <cols>
    <col min="1" max="1" width="8.109375" style="56" customWidth="1"/>
    <col min="2" max="2" width="25" style="33" customWidth="1"/>
    <col min="3" max="3" width="71.6640625" style="33" customWidth="1"/>
    <col min="4" max="4" width="53" style="33" customWidth="1"/>
    <col min="5" max="5" width="15.44140625" style="67" bestFit="1" customWidth="1"/>
    <col min="6" max="6" width="17.109375" style="60"/>
    <col min="7" max="16384" width="17.109375" style="33"/>
  </cols>
  <sheetData>
    <row r="1" spans="1:6" ht="33.6" x14ac:dyDescent="0.3">
      <c r="B1" s="69" t="s">
        <v>149</v>
      </c>
      <c r="C1" s="70"/>
      <c r="D1" s="70"/>
      <c r="E1" s="70"/>
    </row>
    <row r="2" spans="1:6" x14ac:dyDescent="0.3">
      <c r="B2" s="19"/>
      <c r="C2" s="19"/>
      <c r="D2" s="19"/>
      <c r="E2" s="62"/>
    </row>
    <row r="3" spans="1:6" s="59" customFormat="1" ht="31.2" x14ac:dyDescent="0.3">
      <c r="A3" s="57"/>
      <c r="B3" s="23" t="s">
        <v>30</v>
      </c>
      <c r="C3" s="23" t="s">
        <v>31</v>
      </c>
      <c r="D3" s="23" t="s">
        <v>32</v>
      </c>
      <c r="E3" s="23" t="s">
        <v>33</v>
      </c>
      <c r="F3" s="63"/>
    </row>
    <row r="4" spans="1:6" s="59" customFormat="1" ht="30" customHeight="1" x14ac:dyDescent="0.3">
      <c r="A4" s="57"/>
      <c r="B4" s="26" t="s">
        <v>150</v>
      </c>
      <c r="C4" s="54" t="s">
        <v>151</v>
      </c>
      <c r="D4" s="54" t="s">
        <v>151</v>
      </c>
      <c r="E4" s="29">
        <v>2</v>
      </c>
      <c r="F4" s="24" t="s">
        <v>37</v>
      </c>
    </row>
    <row r="5" spans="1:6" ht="57" customHeight="1" x14ac:dyDescent="0.3">
      <c r="B5" s="26" t="s">
        <v>152</v>
      </c>
      <c r="C5" s="53" t="s">
        <v>153</v>
      </c>
      <c r="D5" s="53" t="s">
        <v>153</v>
      </c>
      <c r="E5" s="29">
        <v>5</v>
      </c>
      <c r="F5" s="24" t="s">
        <v>37</v>
      </c>
    </row>
    <row r="6" spans="1:6" ht="70.5" customHeight="1" x14ac:dyDescent="0.3">
      <c r="B6" s="26" t="s">
        <v>154</v>
      </c>
      <c r="C6" s="53" t="s">
        <v>155</v>
      </c>
      <c r="D6" s="53" t="s">
        <v>155</v>
      </c>
      <c r="E6" s="28">
        <v>2</v>
      </c>
      <c r="F6" s="24" t="s">
        <v>37</v>
      </c>
    </row>
    <row r="7" spans="1:6" ht="55.2" x14ac:dyDescent="0.3">
      <c r="B7" s="26" t="s">
        <v>156</v>
      </c>
      <c r="C7" s="53" t="s">
        <v>157</v>
      </c>
      <c r="D7" s="53" t="s">
        <v>157</v>
      </c>
      <c r="E7" s="29">
        <v>1</v>
      </c>
      <c r="F7" s="24" t="s">
        <v>37</v>
      </c>
    </row>
    <row r="8" spans="1:6" ht="41.4" x14ac:dyDescent="0.3">
      <c r="B8" s="26" t="s">
        <v>158</v>
      </c>
      <c r="C8" s="53" t="s">
        <v>159</v>
      </c>
      <c r="D8" s="53" t="s">
        <v>159</v>
      </c>
      <c r="E8" s="28">
        <v>1</v>
      </c>
      <c r="F8" s="24" t="s">
        <v>51</v>
      </c>
    </row>
    <row r="9" spans="1:6" ht="39" customHeight="1" x14ac:dyDescent="0.3">
      <c r="B9" s="27" t="s">
        <v>160</v>
      </c>
      <c r="C9" s="55" t="s">
        <v>161</v>
      </c>
      <c r="D9" s="55" t="s">
        <v>161</v>
      </c>
      <c r="E9" s="25">
        <v>1</v>
      </c>
      <c r="F9" s="24" t="s">
        <v>37</v>
      </c>
    </row>
    <row r="10" spans="1:6" ht="36" x14ac:dyDescent="0.3">
      <c r="B10" s="36" t="s">
        <v>162</v>
      </c>
      <c r="C10" s="55" t="s">
        <v>163</v>
      </c>
      <c r="D10" s="55" t="s">
        <v>163</v>
      </c>
      <c r="E10" s="25">
        <v>1</v>
      </c>
      <c r="F10" s="24" t="s">
        <v>37</v>
      </c>
    </row>
    <row r="11" spans="1:6" ht="24" x14ac:dyDescent="0.3">
      <c r="B11" s="27" t="s">
        <v>164</v>
      </c>
      <c r="C11" s="55" t="s">
        <v>165</v>
      </c>
      <c r="D11" s="55" t="s">
        <v>165</v>
      </c>
      <c r="E11" s="25">
        <v>1</v>
      </c>
      <c r="F11" s="24" t="s">
        <v>37</v>
      </c>
    </row>
    <row r="12" spans="1:6" ht="27.6" x14ac:dyDescent="0.3">
      <c r="B12" s="26" t="s">
        <v>166</v>
      </c>
      <c r="C12" s="53" t="s">
        <v>167</v>
      </c>
      <c r="D12" s="53" t="s">
        <v>167</v>
      </c>
      <c r="E12" s="28">
        <v>1</v>
      </c>
      <c r="F12" s="24" t="s">
        <v>37</v>
      </c>
    </row>
    <row r="13" spans="1:6" ht="41.4" x14ac:dyDescent="0.3">
      <c r="B13" s="26" t="s">
        <v>168</v>
      </c>
      <c r="C13" s="54" t="s">
        <v>169</v>
      </c>
      <c r="D13" s="54" t="s">
        <v>169</v>
      </c>
      <c r="E13" s="29">
        <v>1</v>
      </c>
      <c r="F13" s="24" t="s">
        <v>37</v>
      </c>
    </row>
    <row r="14" spans="1:6" ht="96.6" x14ac:dyDescent="0.3">
      <c r="B14" s="26" t="s">
        <v>170</v>
      </c>
      <c r="C14" s="53" t="s">
        <v>171</v>
      </c>
      <c r="D14" s="53" t="s">
        <v>171</v>
      </c>
      <c r="E14" s="29">
        <v>2</v>
      </c>
      <c r="F14" s="24" t="s">
        <v>37</v>
      </c>
    </row>
    <row r="15" spans="1:6" ht="55.2" x14ac:dyDescent="0.3">
      <c r="B15" s="26" t="s">
        <v>172</v>
      </c>
      <c r="C15" s="53" t="s">
        <v>173</v>
      </c>
      <c r="D15" s="53" t="s">
        <v>173</v>
      </c>
      <c r="E15" s="28">
        <v>1</v>
      </c>
      <c r="F15" s="24" t="s">
        <v>37</v>
      </c>
    </row>
    <row r="16" spans="1:6" x14ac:dyDescent="0.3">
      <c r="B16" s="31"/>
      <c r="C16" s="31"/>
      <c r="D16" s="31"/>
    </row>
    <row r="17" spans="2:4" x14ac:dyDescent="0.3">
      <c r="B17" s="31"/>
      <c r="C17" s="31"/>
      <c r="D17" s="31"/>
    </row>
    <row r="18" spans="2:4" x14ac:dyDescent="0.3">
      <c r="B18" s="31"/>
      <c r="C18" s="31"/>
      <c r="D18" s="31"/>
    </row>
    <row r="19" spans="2:4" x14ac:dyDescent="0.3">
      <c r="B19" s="31"/>
      <c r="C19" s="31"/>
      <c r="D19" s="31"/>
    </row>
    <row r="20" spans="2:4" x14ac:dyDescent="0.3">
      <c r="B20" s="31"/>
      <c r="C20" s="31"/>
      <c r="D20" s="31"/>
    </row>
    <row r="21" spans="2:4" x14ac:dyDescent="0.3">
      <c r="B21" s="31"/>
      <c r="C21" s="31"/>
      <c r="D21" s="31"/>
    </row>
    <row r="22" spans="2:4" x14ac:dyDescent="0.3">
      <c r="B22" s="31"/>
      <c r="C22" s="31"/>
      <c r="D22" s="31"/>
    </row>
    <row r="23" spans="2:4" x14ac:dyDescent="0.3">
      <c r="B23" s="31"/>
      <c r="C23" s="31"/>
      <c r="D23" s="31"/>
    </row>
    <row r="24" spans="2:4" x14ac:dyDescent="0.3">
      <c r="B24" s="31"/>
      <c r="C24" s="31"/>
      <c r="D24" s="31"/>
    </row>
    <row r="25" spans="2:4" x14ac:dyDescent="0.3">
      <c r="B25" s="31"/>
      <c r="C25" s="31"/>
      <c r="D25" s="31"/>
    </row>
    <row r="26" spans="2:4" x14ac:dyDescent="0.3">
      <c r="B26" s="31"/>
      <c r="C26" s="31"/>
      <c r="D26" s="31"/>
    </row>
    <row r="27" spans="2:4" x14ac:dyDescent="0.3">
      <c r="B27" s="31"/>
      <c r="C27" s="31"/>
      <c r="D27" s="31"/>
    </row>
    <row r="28" spans="2:4" x14ac:dyDescent="0.3">
      <c r="B28" s="31"/>
      <c r="C28" s="31"/>
      <c r="D28" s="31"/>
    </row>
    <row r="29" spans="2:4" x14ac:dyDescent="0.3">
      <c r="B29" s="31"/>
      <c r="C29" s="31"/>
      <c r="D29" s="31"/>
    </row>
    <row r="30" spans="2:4" x14ac:dyDescent="0.3">
      <c r="B30" s="31"/>
      <c r="C30" s="31"/>
      <c r="D30" s="31"/>
    </row>
    <row r="31" spans="2:4" x14ac:dyDescent="0.3">
      <c r="B31" s="31"/>
      <c r="C31" s="31"/>
      <c r="D31" s="31"/>
    </row>
    <row r="32" spans="2:4" x14ac:dyDescent="0.3">
      <c r="B32" s="31"/>
      <c r="C32" s="31"/>
      <c r="D32" s="31"/>
    </row>
    <row r="33" spans="2:4" x14ac:dyDescent="0.3">
      <c r="B33" s="31"/>
      <c r="C33" s="31"/>
      <c r="D33" s="31"/>
    </row>
    <row r="34" spans="2:4" x14ac:dyDescent="0.3">
      <c r="B34" s="31"/>
      <c r="C34" s="31"/>
      <c r="D34" s="31"/>
    </row>
    <row r="35" spans="2:4" x14ac:dyDescent="0.3">
      <c r="B35" s="31"/>
      <c r="C35" s="31"/>
      <c r="D35" s="31"/>
    </row>
    <row r="36" spans="2:4" x14ac:dyDescent="0.3">
      <c r="B36" s="31"/>
      <c r="C36" s="31"/>
      <c r="D36" s="31"/>
    </row>
    <row r="37" spans="2:4" x14ac:dyDescent="0.3">
      <c r="B37" s="31"/>
      <c r="C37" s="31"/>
      <c r="D37" s="31"/>
    </row>
    <row r="38" spans="2:4" x14ac:dyDescent="0.3">
      <c r="B38" s="31"/>
      <c r="C38" s="31"/>
      <c r="D38" s="31"/>
    </row>
    <row r="39" spans="2:4" x14ac:dyDescent="0.3">
      <c r="B39" s="31"/>
      <c r="C39" s="31"/>
      <c r="D39" s="31"/>
    </row>
    <row r="40" spans="2:4" x14ac:dyDescent="0.3">
      <c r="B40" s="31"/>
      <c r="C40" s="31"/>
      <c r="D40" s="31"/>
    </row>
    <row r="41" spans="2:4" x14ac:dyDescent="0.3">
      <c r="B41" s="31"/>
      <c r="C41" s="31"/>
      <c r="D41" s="31"/>
    </row>
    <row r="42" spans="2:4" x14ac:dyDescent="0.3">
      <c r="B42" s="31"/>
      <c r="C42" s="31"/>
      <c r="D42" s="31"/>
    </row>
    <row r="43" spans="2:4" x14ac:dyDescent="0.3">
      <c r="B43" s="31"/>
      <c r="C43" s="31"/>
      <c r="D43" s="31"/>
    </row>
    <row r="44" spans="2:4" x14ac:dyDescent="0.3">
      <c r="B44" s="31"/>
      <c r="C44" s="31"/>
      <c r="D44" s="31"/>
    </row>
    <row r="45" spans="2:4" x14ac:dyDescent="0.3">
      <c r="B45" s="31"/>
      <c r="C45" s="31"/>
      <c r="D45" s="31"/>
    </row>
    <row r="46" spans="2:4" x14ac:dyDescent="0.3">
      <c r="B46" s="31"/>
      <c r="C46" s="31"/>
      <c r="D46" s="31"/>
    </row>
    <row r="47" spans="2:4" x14ac:dyDescent="0.3">
      <c r="B47" s="31"/>
      <c r="C47" s="31"/>
      <c r="D47" s="31"/>
    </row>
    <row r="48" spans="2:4" x14ac:dyDescent="0.3">
      <c r="B48" s="31"/>
      <c r="C48" s="31"/>
      <c r="D48" s="31"/>
    </row>
    <row r="49" spans="2:4" x14ac:dyDescent="0.3">
      <c r="B49" s="31"/>
      <c r="C49" s="31"/>
      <c r="D49" s="31"/>
    </row>
    <row r="50" spans="2:4" x14ac:dyDescent="0.3">
      <c r="B50" s="31"/>
      <c r="C50" s="31"/>
      <c r="D50" s="31"/>
    </row>
    <row r="51" spans="2:4" x14ac:dyDescent="0.3">
      <c r="B51" s="31"/>
      <c r="C51" s="31"/>
      <c r="D51" s="31"/>
    </row>
    <row r="52" spans="2:4" x14ac:dyDescent="0.3">
      <c r="B52" s="31"/>
      <c r="C52" s="31"/>
      <c r="D52" s="31"/>
    </row>
    <row r="53" spans="2:4" x14ac:dyDescent="0.3">
      <c r="B53" s="31"/>
      <c r="C53" s="31"/>
      <c r="D53" s="31"/>
    </row>
    <row r="54" spans="2:4" x14ac:dyDescent="0.3">
      <c r="B54" s="31"/>
      <c r="C54" s="31"/>
      <c r="D54" s="31"/>
    </row>
    <row r="55" spans="2:4" x14ac:dyDescent="0.3">
      <c r="B55" s="31"/>
      <c r="C55" s="31"/>
      <c r="D55" s="31"/>
    </row>
    <row r="56" spans="2:4" x14ac:dyDescent="0.3">
      <c r="B56" s="31"/>
      <c r="C56" s="31"/>
      <c r="D56" s="31"/>
    </row>
    <row r="57" spans="2:4" x14ac:dyDescent="0.3">
      <c r="B57" s="31"/>
      <c r="C57" s="31"/>
      <c r="D57" s="31"/>
    </row>
    <row r="58" spans="2:4" x14ac:dyDescent="0.3">
      <c r="B58" s="31"/>
      <c r="C58" s="31"/>
      <c r="D58" s="31"/>
    </row>
    <row r="59" spans="2:4" x14ac:dyDescent="0.3">
      <c r="B59" s="31"/>
      <c r="C59" s="31"/>
      <c r="D59" s="31"/>
    </row>
    <row r="60" spans="2:4" x14ac:dyDescent="0.3">
      <c r="B60" s="31"/>
      <c r="C60" s="31"/>
      <c r="D60" s="31"/>
    </row>
    <row r="61" spans="2:4" x14ac:dyDescent="0.3">
      <c r="B61" s="31"/>
      <c r="C61" s="31"/>
      <c r="D61" s="31"/>
    </row>
    <row r="62" spans="2:4" x14ac:dyDescent="0.3">
      <c r="B62" s="31"/>
      <c r="C62" s="31"/>
      <c r="D62" s="31"/>
    </row>
    <row r="63" spans="2:4" x14ac:dyDescent="0.3">
      <c r="B63" s="31"/>
      <c r="C63" s="31"/>
      <c r="D63" s="31"/>
    </row>
    <row r="64" spans="2:4" x14ac:dyDescent="0.3">
      <c r="B64" s="31"/>
      <c r="C64" s="31"/>
      <c r="D64" s="31"/>
    </row>
    <row r="65" spans="2:4" x14ac:dyDescent="0.3">
      <c r="B65" s="31"/>
      <c r="C65" s="31"/>
      <c r="D65" s="31"/>
    </row>
    <row r="66" spans="2:4" x14ac:dyDescent="0.3">
      <c r="B66" s="31"/>
      <c r="C66" s="31"/>
      <c r="D66" s="31"/>
    </row>
    <row r="67" spans="2:4" x14ac:dyDescent="0.3">
      <c r="B67" s="31"/>
      <c r="C67" s="31"/>
      <c r="D67" s="31"/>
    </row>
    <row r="68" spans="2:4" x14ac:dyDescent="0.3">
      <c r="B68" s="31"/>
      <c r="C68" s="31"/>
      <c r="D68" s="31"/>
    </row>
    <row r="69" spans="2:4" x14ac:dyDescent="0.3">
      <c r="B69" s="31"/>
      <c r="C69" s="31"/>
      <c r="D69" s="31"/>
    </row>
    <row r="70" spans="2:4" x14ac:dyDescent="0.3">
      <c r="B70" s="31"/>
      <c r="C70" s="31"/>
      <c r="D70" s="31"/>
    </row>
    <row r="71" spans="2:4" x14ac:dyDescent="0.3">
      <c r="B71" s="31"/>
      <c r="C71" s="31"/>
      <c r="D71" s="31"/>
    </row>
    <row r="72" spans="2:4" x14ac:dyDescent="0.3">
      <c r="B72" s="31"/>
      <c r="C72" s="31"/>
      <c r="D72" s="31"/>
    </row>
    <row r="73" spans="2:4" x14ac:dyDescent="0.3">
      <c r="B73" s="31"/>
      <c r="C73" s="31"/>
      <c r="D73" s="31"/>
    </row>
    <row r="74" spans="2:4" x14ac:dyDescent="0.3">
      <c r="B74" s="31"/>
      <c r="C74" s="31"/>
      <c r="D74" s="31"/>
    </row>
    <row r="75" spans="2:4" x14ac:dyDescent="0.3">
      <c r="B75" s="31"/>
      <c r="C75" s="31"/>
      <c r="D75" s="31"/>
    </row>
    <row r="76" spans="2:4" x14ac:dyDescent="0.3">
      <c r="D76" s="31"/>
    </row>
  </sheetData>
  <sheetProtection algorithmName="SHA-512" hashValue="Xufd88p/YeJDafjB/0JpCYNwtfU2x8CtmdCokYd9WUAbwt/f1ScZyzyUgR1MEy/UjpOiIpdTW/MrF+P8iAqZNA==" saltValue="3se6dwCI2TZS73OjqkAwXw==" spinCount="100000" sheet="1" formatCells="0" formatColumns="0" formatRows="0" insertColumns="0" insertRows="0" insertHyperlinks="0" deleteColumns="0" deleteRows="0" sort="0" autoFilter="0" pivotTables="0"/>
  <mergeCells count="1">
    <mergeCell ref="B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zoomScale="70" zoomScaleNormal="70" workbookViewId="0">
      <selection activeCell="C20" sqref="C20"/>
    </sheetView>
  </sheetViews>
  <sheetFormatPr baseColWidth="10" defaultColWidth="17.109375" defaultRowHeight="14.4" x14ac:dyDescent="0.3"/>
  <cols>
    <col min="1" max="1" width="8.109375" style="17" customWidth="1"/>
    <col min="2" max="2" width="25.5546875" style="33" customWidth="1"/>
    <col min="3" max="3" width="188" style="33" customWidth="1"/>
    <col min="4" max="4" width="22.5546875" style="32" customWidth="1"/>
    <col min="5" max="16384" width="17.109375" style="18"/>
  </cols>
  <sheetData>
    <row r="1" spans="1:4" ht="33.75" customHeight="1" x14ac:dyDescent="0.3">
      <c r="B1" s="74" t="s">
        <v>205</v>
      </c>
      <c r="C1" s="75"/>
      <c r="D1" s="76"/>
    </row>
    <row r="2" spans="1:4" ht="26.25" customHeight="1" x14ac:dyDescent="0.3">
      <c r="B2" s="74" t="s">
        <v>206</v>
      </c>
      <c r="C2" s="75"/>
      <c r="D2" s="76"/>
    </row>
    <row r="3" spans="1:4" s="22" customFormat="1" ht="27" customHeight="1" x14ac:dyDescent="0.3">
      <c r="A3" s="20"/>
      <c r="B3" s="44" t="s">
        <v>208</v>
      </c>
      <c r="C3" s="44" t="s">
        <v>32</v>
      </c>
      <c r="D3" s="44" t="s">
        <v>33</v>
      </c>
    </row>
    <row r="4" spans="1:4" ht="312" x14ac:dyDescent="0.3">
      <c r="B4" s="37" t="s">
        <v>174</v>
      </c>
      <c r="C4" s="38" t="s">
        <v>207</v>
      </c>
      <c r="D4" s="15">
        <v>2</v>
      </c>
    </row>
    <row r="5" spans="1:4" ht="230.25" customHeight="1" x14ac:dyDescent="0.3">
      <c r="B5" s="37" t="s">
        <v>175</v>
      </c>
      <c r="C5" s="46" t="s">
        <v>209</v>
      </c>
      <c r="D5" s="15">
        <v>2</v>
      </c>
    </row>
    <row r="6" spans="1:4" ht="330" customHeight="1" x14ac:dyDescent="0.3">
      <c r="B6" s="71" t="s">
        <v>213</v>
      </c>
      <c r="C6" s="46" t="s">
        <v>210</v>
      </c>
      <c r="D6" s="45">
        <v>1</v>
      </c>
    </row>
    <row r="7" spans="1:4" ht="353.25" customHeight="1" x14ac:dyDescent="0.3">
      <c r="B7" s="72"/>
      <c r="C7" s="48" t="s">
        <v>211</v>
      </c>
      <c r="D7" s="45"/>
    </row>
    <row r="8" spans="1:4" ht="254.25" customHeight="1" x14ac:dyDescent="0.3">
      <c r="B8" s="73"/>
      <c r="C8" s="47" t="s">
        <v>212</v>
      </c>
      <c r="D8" s="45"/>
    </row>
    <row r="9" spans="1:4" ht="69.75" customHeight="1" x14ac:dyDescent="0.3">
      <c r="B9" s="37" t="s">
        <v>176</v>
      </c>
      <c r="C9" s="47" t="s">
        <v>177</v>
      </c>
      <c r="D9" s="15">
        <v>2</v>
      </c>
    </row>
    <row r="10" spans="1:4" ht="36" customHeight="1" x14ac:dyDescent="0.3">
      <c r="B10" s="37" t="s">
        <v>178</v>
      </c>
      <c r="C10" s="38"/>
      <c r="D10" s="15">
        <v>1</v>
      </c>
    </row>
    <row r="11" spans="1:4" ht="36" customHeight="1" x14ac:dyDescent="0.3">
      <c r="B11" s="39" t="s">
        <v>179</v>
      </c>
      <c r="C11" s="38"/>
      <c r="D11" s="40">
        <v>4</v>
      </c>
    </row>
    <row r="12" spans="1:4" ht="77.25" customHeight="1" x14ac:dyDescent="0.3">
      <c r="B12" s="37" t="s">
        <v>180</v>
      </c>
      <c r="C12" s="38" t="s">
        <v>181</v>
      </c>
      <c r="D12" s="15">
        <v>1</v>
      </c>
    </row>
    <row r="13" spans="1:4" x14ac:dyDescent="0.3">
      <c r="B13" s="31"/>
      <c r="C13" s="31"/>
    </row>
    <row r="14" spans="1:4" x14ac:dyDescent="0.3">
      <c r="B14" s="31"/>
      <c r="C14" s="31"/>
    </row>
    <row r="15" spans="1:4" x14ac:dyDescent="0.3">
      <c r="B15" s="31"/>
      <c r="C15" s="31"/>
    </row>
    <row r="16" spans="1:4" x14ac:dyDescent="0.3">
      <c r="B16" s="31"/>
      <c r="C16" s="31"/>
    </row>
    <row r="17" spans="2:3" x14ac:dyDescent="0.3">
      <c r="B17" s="31"/>
      <c r="C17" s="31"/>
    </row>
    <row r="18" spans="2:3" x14ac:dyDescent="0.3">
      <c r="B18" s="31"/>
      <c r="C18" s="31"/>
    </row>
    <row r="19" spans="2:3" x14ac:dyDescent="0.3">
      <c r="B19" s="31"/>
      <c r="C19" s="31"/>
    </row>
    <row r="20" spans="2:3" x14ac:dyDescent="0.3">
      <c r="B20" s="31"/>
      <c r="C20" s="31"/>
    </row>
    <row r="21" spans="2:3" x14ac:dyDescent="0.3">
      <c r="B21" s="31"/>
      <c r="C21" s="31"/>
    </row>
    <row r="22" spans="2:3" x14ac:dyDescent="0.3">
      <c r="B22" s="31"/>
      <c r="C22" s="31"/>
    </row>
    <row r="23" spans="2:3" x14ac:dyDescent="0.3">
      <c r="B23" s="31"/>
      <c r="C23" s="31"/>
    </row>
    <row r="24" spans="2:3" x14ac:dyDescent="0.3">
      <c r="B24" s="31"/>
      <c r="C24" s="31"/>
    </row>
    <row r="25" spans="2:3" x14ac:dyDescent="0.3">
      <c r="B25" s="31"/>
      <c r="C25" s="31"/>
    </row>
    <row r="26" spans="2:3" x14ac:dyDescent="0.3">
      <c r="B26" s="31"/>
      <c r="C26" s="31"/>
    </row>
    <row r="27" spans="2:3" x14ac:dyDescent="0.3">
      <c r="B27" s="31"/>
      <c r="C27" s="31"/>
    </row>
    <row r="28" spans="2:3" x14ac:dyDescent="0.3">
      <c r="B28" s="31"/>
      <c r="C28" s="31"/>
    </row>
    <row r="29" spans="2:3" x14ac:dyDescent="0.3">
      <c r="B29" s="31"/>
      <c r="C29" s="31"/>
    </row>
    <row r="30" spans="2:3" x14ac:dyDescent="0.3">
      <c r="B30" s="31"/>
      <c r="C30" s="31"/>
    </row>
    <row r="31" spans="2:3" x14ac:dyDescent="0.3">
      <c r="B31" s="31"/>
      <c r="C31" s="31"/>
    </row>
    <row r="32" spans="2:3" x14ac:dyDescent="0.3">
      <c r="B32" s="31"/>
      <c r="C32" s="31"/>
    </row>
    <row r="33" spans="2:3" x14ac:dyDescent="0.3">
      <c r="B33" s="31"/>
      <c r="C33" s="31"/>
    </row>
    <row r="34" spans="2:3" x14ac:dyDescent="0.3">
      <c r="B34" s="31"/>
      <c r="C34" s="31"/>
    </row>
    <row r="35" spans="2:3" x14ac:dyDescent="0.3">
      <c r="B35" s="31"/>
      <c r="C35" s="31"/>
    </row>
    <row r="36" spans="2:3" x14ac:dyDescent="0.3">
      <c r="B36" s="31"/>
      <c r="C36" s="31"/>
    </row>
    <row r="37" spans="2:3" x14ac:dyDescent="0.3">
      <c r="B37" s="31"/>
      <c r="C37" s="31"/>
    </row>
    <row r="38" spans="2:3" x14ac:dyDescent="0.3">
      <c r="B38" s="31"/>
      <c r="C38" s="31"/>
    </row>
    <row r="39" spans="2:3" x14ac:dyDescent="0.3">
      <c r="B39" s="31"/>
      <c r="C39" s="31"/>
    </row>
    <row r="40" spans="2:3" x14ac:dyDescent="0.3">
      <c r="B40" s="31"/>
      <c r="C40" s="31"/>
    </row>
    <row r="41" spans="2:3" x14ac:dyDescent="0.3">
      <c r="B41" s="31"/>
      <c r="C41" s="31"/>
    </row>
    <row r="42" spans="2:3" x14ac:dyDescent="0.3">
      <c r="B42" s="31"/>
      <c r="C42" s="31"/>
    </row>
    <row r="43" spans="2:3" x14ac:dyDescent="0.3">
      <c r="B43" s="31"/>
      <c r="C43" s="31"/>
    </row>
    <row r="44" spans="2:3" x14ac:dyDescent="0.3">
      <c r="B44" s="31"/>
      <c r="C44" s="31"/>
    </row>
    <row r="45" spans="2:3" x14ac:dyDescent="0.3">
      <c r="B45" s="31"/>
      <c r="C45" s="31"/>
    </row>
    <row r="46" spans="2:3" x14ac:dyDescent="0.3">
      <c r="B46" s="31"/>
      <c r="C46" s="31"/>
    </row>
    <row r="47" spans="2:3" x14ac:dyDescent="0.3">
      <c r="B47" s="31"/>
      <c r="C47" s="31"/>
    </row>
    <row r="48" spans="2:3" x14ac:dyDescent="0.3">
      <c r="B48" s="31"/>
      <c r="C48" s="31"/>
    </row>
    <row r="49" spans="2:3" x14ac:dyDescent="0.3">
      <c r="B49" s="31"/>
      <c r="C49" s="31"/>
    </row>
    <row r="50" spans="2:3" x14ac:dyDescent="0.3">
      <c r="B50" s="31"/>
      <c r="C50" s="31"/>
    </row>
    <row r="51" spans="2:3" x14ac:dyDescent="0.3">
      <c r="B51" s="31"/>
      <c r="C51" s="31"/>
    </row>
    <row r="52" spans="2:3" x14ac:dyDescent="0.3">
      <c r="B52" s="31"/>
      <c r="C52" s="31"/>
    </row>
    <row r="53" spans="2:3" x14ac:dyDescent="0.3">
      <c r="B53" s="31"/>
      <c r="C53" s="31"/>
    </row>
    <row r="54" spans="2:3" x14ac:dyDescent="0.3">
      <c r="B54" s="31"/>
      <c r="C54" s="31"/>
    </row>
    <row r="55" spans="2:3" x14ac:dyDescent="0.3">
      <c r="B55" s="31"/>
      <c r="C55" s="31"/>
    </row>
    <row r="56" spans="2:3" x14ac:dyDescent="0.3">
      <c r="B56" s="31"/>
      <c r="C56" s="31"/>
    </row>
    <row r="57" spans="2:3" x14ac:dyDescent="0.3">
      <c r="B57" s="31"/>
      <c r="C57" s="31"/>
    </row>
    <row r="58" spans="2:3" x14ac:dyDescent="0.3">
      <c r="B58" s="31"/>
      <c r="C58" s="31"/>
    </row>
    <row r="59" spans="2:3" x14ac:dyDescent="0.3">
      <c r="B59" s="31"/>
      <c r="C59" s="31"/>
    </row>
    <row r="60" spans="2:3" x14ac:dyDescent="0.3">
      <c r="B60" s="31"/>
      <c r="C60" s="31"/>
    </row>
    <row r="61" spans="2:3" x14ac:dyDescent="0.3">
      <c r="B61" s="31"/>
      <c r="C61" s="31"/>
    </row>
    <row r="62" spans="2:3" x14ac:dyDescent="0.3">
      <c r="B62" s="31"/>
      <c r="C62" s="31"/>
    </row>
    <row r="63" spans="2:3" x14ac:dyDescent="0.3">
      <c r="B63" s="31"/>
      <c r="C63" s="31"/>
    </row>
    <row r="64" spans="2:3" x14ac:dyDescent="0.3">
      <c r="B64" s="31"/>
      <c r="C64" s="31"/>
    </row>
    <row r="65" spans="2:3" x14ac:dyDescent="0.3">
      <c r="B65" s="31"/>
      <c r="C65" s="31"/>
    </row>
    <row r="66" spans="2:3" x14ac:dyDescent="0.3">
      <c r="C66" s="31"/>
    </row>
  </sheetData>
  <sheetProtection algorithmName="SHA-512" hashValue="D8Fame0myu9qre8MCbmVCIozFxHzXYfqttVK9DCRGfehLUT6JjqmBd83xkzz9lwYCWLA1PhIoA+nbNfKb3KbcA==" saltValue="Hv7jsWFd00PjSSx00F0SQw==" spinCount="100000" sheet="1" formatCells="0" formatColumns="0" formatRows="0" insertColumns="0" insertRows="0" insertHyperlinks="0" deleteColumns="0" deleteRows="0" sort="0" autoFilter="0" pivotTables="0"/>
  <mergeCells count="3">
    <mergeCell ref="B6:B8"/>
    <mergeCell ref="B1:D1"/>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election activeCell="C4" sqref="C4"/>
    </sheetView>
  </sheetViews>
  <sheetFormatPr baseColWidth="10" defaultColWidth="17.109375" defaultRowHeight="14.4" x14ac:dyDescent="0.3"/>
  <cols>
    <col min="1" max="1" width="8.109375" style="17" customWidth="1"/>
    <col min="2" max="2" width="21.44140625" style="60" customWidth="1"/>
    <col min="3" max="3" width="41" style="33" customWidth="1"/>
    <col min="4" max="4" width="91.33203125" style="33" customWidth="1"/>
    <col min="5" max="5" width="15.44140625" style="52" bestFit="1" customWidth="1"/>
    <col min="6" max="16384" width="17.109375" style="18"/>
  </cols>
  <sheetData>
    <row r="1" spans="1:6" ht="29.25" customHeight="1" x14ac:dyDescent="0.3">
      <c r="B1" s="69" t="s">
        <v>149</v>
      </c>
      <c r="C1" s="70"/>
      <c r="D1" s="70"/>
      <c r="E1" s="70"/>
    </row>
    <row r="2" spans="1:6" x14ac:dyDescent="0.3">
      <c r="B2" s="61"/>
      <c r="C2" s="19"/>
      <c r="D2" s="19"/>
      <c r="E2" s="51"/>
    </row>
    <row r="3" spans="1:6" s="22" customFormat="1" ht="31.2" x14ac:dyDescent="0.3">
      <c r="A3" s="20"/>
      <c r="B3" s="23" t="s">
        <v>30</v>
      </c>
      <c r="C3" s="23" t="s">
        <v>31</v>
      </c>
      <c r="D3" s="23" t="s">
        <v>32</v>
      </c>
      <c r="E3" s="23" t="s">
        <v>33</v>
      </c>
      <c r="F3" s="21"/>
    </row>
    <row r="4" spans="1:6" ht="102" x14ac:dyDescent="0.3">
      <c r="B4" s="68" t="s">
        <v>182</v>
      </c>
      <c r="C4" s="41" t="s">
        <v>183</v>
      </c>
      <c r="D4" s="41" t="s">
        <v>184</v>
      </c>
      <c r="E4" s="49">
        <v>1</v>
      </c>
    </row>
    <row r="5" spans="1:6" ht="142.80000000000001" x14ac:dyDescent="0.3">
      <c r="B5" s="68" t="s">
        <v>185</v>
      </c>
      <c r="C5" s="41" t="s">
        <v>186</v>
      </c>
      <c r="D5" s="41" t="s">
        <v>187</v>
      </c>
      <c r="E5" s="49">
        <v>1</v>
      </c>
    </row>
    <row r="6" spans="1:6" ht="173.4" x14ac:dyDescent="0.3">
      <c r="B6" s="65" t="s">
        <v>188</v>
      </c>
      <c r="C6" s="41" t="s">
        <v>189</v>
      </c>
      <c r="D6" s="42" t="s">
        <v>190</v>
      </c>
      <c r="E6" s="49">
        <v>1</v>
      </c>
    </row>
    <row r="7" spans="1:6" ht="173.4" x14ac:dyDescent="0.3">
      <c r="B7" s="68" t="s">
        <v>188</v>
      </c>
      <c r="C7" s="41" t="s">
        <v>191</v>
      </c>
      <c r="D7" s="43" t="s">
        <v>192</v>
      </c>
      <c r="E7" s="50">
        <v>2</v>
      </c>
    </row>
    <row r="8" spans="1:6" ht="132.6" x14ac:dyDescent="0.3">
      <c r="B8" s="68" t="s">
        <v>193</v>
      </c>
      <c r="C8" s="41" t="s">
        <v>194</v>
      </c>
      <c r="D8" s="42" t="s">
        <v>195</v>
      </c>
      <c r="E8" s="50">
        <v>2</v>
      </c>
    </row>
    <row r="9" spans="1:6" ht="81.599999999999994" x14ac:dyDescent="0.3">
      <c r="B9" s="68" t="s">
        <v>196</v>
      </c>
      <c r="C9" s="41" t="s">
        <v>197</v>
      </c>
      <c r="D9" s="42" t="s">
        <v>198</v>
      </c>
      <c r="E9" s="50">
        <v>2</v>
      </c>
    </row>
    <row r="10" spans="1:6" ht="51" x14ac:dyDescent="0.3">
      <c r="B10" s="68" t="s">
        <v>199</v>
      </c>
      <c r="C10" s="41" t="s">
        <v>200</v>
      </c>
      <c r="D10" s="42" t="s">
        <v>201</v>
      </c>
      <c r="E10" s="50">
        <v>1</v>
      </c>
    </row>
    <row r="11" spans="1:6" ht="51" x14ac:dyDescent="0.3">
      <c r="B11" s="68" t="s">
        <v>202</v>
      </c>
      <c r="C11" s="41" t="s">
        <v>203</v>
      </c>
      <c r="D11" s="42" t="s">
        <v>204</v>
      </c>
      <c r="E11" s="49">
        <v>1</v>
      </c>
    </row>
    <row r="12" spans="1:6" x14ac:dyDescent="0.3">
      <c r="B12" s="66"/>
      <c r="C12" s="31"/>
      <c r="D12" s="31"/>
    </row>
    <row r="13" spans="1:6" x14ac:dyDescent="0.3">
      <c r="B13" s="66"/>
      <c r="C13" s="31"/>
      <c r="D13" s="31"/>
    </row>
    <row r="14" spans="1:6" x14ac:dyDescent="0.3">
      <c r="B14" s="66"/>
      <c r="C14" s="31"/>
      <c r="D14" s="31"/>
    </row>
    <row r="15" spans="1:6" x14ac:dyDescent="0.3">
      <c r="B15" s="66"/>
      <c r="C15" s="31"/>
      <c r="D15" s="31"/>
    </row>
    <row r="16" spans="1:6" x14ac:dyDescent="0.3">
      <c r="B16" s="66"/>
      <c r="C16" s="31"/>
      <c r="D16" s="31"/>
    </row>
    <row r="17" spans="2:4" x14ac:dyDescent="0.3">
      <c r="B17" s="66"/>
      <c r="C17" s="31"/>
      <c r="D17" s="31"/>
    </row>
    <row r="18" spans="2:4" x14ac:dyDescent="0.3">
      <c r="B18" s="66"/>
      <c r="C18" s="31"/>
      <c r="D18" s="31"/>
    </row>
    <row r="19" spans="2:4" x14ac:dyDescent="0.3">
      <c r="B19" s="66"/>
      <c r="C19" s="31"/>
      <c r="D19" s="31"/>
    </row>
    <row r="20" spans="2:4" x14ac:dyDescent="0.3">
      <c r="B20" s="66"/>
      <c r="C20" s="31"/>
      <c r="D20" s="31"/>
    </row>
    <row r="21" spans="2:4" x14ac:dyDescent="0.3">
      <c r="B21" s="66"/>
      <c r="C21" s="31"/>
      <c r="D21" s="31"/>
    </row>
    <row r="22" spans="2:4" x14ac:dyDescent="0.3">
      <c r="B22" s="66"/>
      <c r="C22" s="31"/>
      <c r="D22" s="31"/>
    </row>
    <row r="23" spans="2:4" x14ac:dyDescent="0.3">
      <c r="B23" s="66"/>
      <c r="C23" s="31"/>
      <c r="D23" s="31"/>
    </row>
    <row r="24" spans="2:4" x14ac:dyDescent="0.3">
      <c r="B24" s="66"/>
      <c r="C24" s="31"/>
      <c r="D24" s="31"/>
    </row>
    <row r="25" spans="2:4" x14ac:dyDescent="0.3">
      <c r="B25" s="66"/>
      <c r="C25" s="31"/>
      <c r="D25" s="31"/>
    </row>
    <row r="26" spans="2:4" x14ac:dyDescent="0.3">
      <c r="B26" s="66"/>
      <c r="C26" s="31"/>
      <c r="D26" s="31"/>
    </row>
    <row r="27" spans="2:4" x14ac:dyDescent="0.3">
      <c r="B27" s="66"/>
      <c r="C27" s="31"/>
      <c r="D27" s="31"/>
    </row>
    <row r="28" spans="2:4" x14ac:dyDescent="0.3">
      <c r="B28" s="66"/>
      <c r="C28" s="31"/>
      <c r="D28" s="31"/>
    </row>
    <row r="29" spans="2:4" x14ac:dyDescent="0.3">
      <c r="B29" s="66"/>
      <c r="C29" s="31"/>
      <c r="D29" s="31"/>
    </row>
    <row r="30" spans="2:4" x14ac:dyDescent="0.3">
      <c r="B30" s="66"/>
      <c r="C30" s="31"/>
      <c r="D30" s="31"/>
    </row>
    <row r="31" spans="2:4" x14ac:dyDescent="0.3">
      <c r="B31" s="66"/>
      <c r="C31" s="31"/>
      <c r="D31" s="31"/>
    </row>
    <row r="32" spans="2:4" x14ac:dyDescent="0.3">
      <c r="B32" s="66"/>
      <c r="C32" s="31"/>
      <c r="D32" s="31"/>
    </row>
    <row r="33" spans="2:4" x14ac:dyDescent="0.3">
      <c r="B33" s="66"/>
      <c r="C33" s="31"/>
      <c r="D33" s="31"/>
    </row>
    <row r="34" spans="2:4" x14ac:dyDescent="0.3">
      <c r="B34" s="66"/>
      <c r="C34" s="31"/>
      <c r="D34" s="31"/>
    </row>
    <row r="35" spans="2:4" x14ac:dyDescent="0.3">
      <c r="B35" s="66"/>
      <c r="C35" s="31"/>
      <c r="D35" s="31"/>
    </row>
    <row r="36" spans="2:4" x14ac:dyDescent="0.3">
      <c r="B36" s="66"/>
      <c r="C36" s="31"/>
      <c r="D36" s="31"/>
    </row>
    <row r="37" spans="2:4" x14ac:dyDescent="0.3">
      <c r="B37" s="66"/>
      <c r="C37" s="31"/>
      <c r="D37" s="31"/>
    </row>
    <row r="38" spans="2:4" x14ac:dyDescent="0.3">
      <c r="B38" s="66"/>
      <c r="C38" s="31"/>
      <c r="D38" s="31"/>
    </row>
    <row r="39" spans="2:4" x14ac:dyDescent="0.3">
      <c r="B39" s="66"/>
      <c r="C39" s="31"/>
      <c r="D39" s="31"/>
    </row>
    <row r="40" spans="2:4" x14ac:dyDescent="0.3">
      <c r="B40" s="66"/>
      <c r="C40" s="31"/>
      <c r="D40" s="31"/>
    </row>
    <row r="41" spans="2:4" x14ac:dyDescent="0.3">
      <c r="B41" s="66"/>
      <c r="C41" s="31"/>
      <c r="D41" s="31"/>
    </row>
    <row r="42" spans="2:4" x14ac:dyDescent="0.3">
      <c r="B42" s="66"/>
      <c r="C42" s="31"/>
      <c r="D42" s="31"/>
    </row>
    <row r="43" spans="2:4" x14ac:dyDescent="0.3">
      <c r="B43" s="66"/>
      <c r="C43" s="31"/>
      <c r="D43" s="31"/>
    </row>
    <row r="44" spans="2:4" x14ac:dyDescent="0.3">
      <c r="B44" s="66"/>
      <c r="C44" s="31"/>
      <c r="D44" s="31"/>
    </row>
    <row r="45" spans="2:4" x14ac:dyDescent="0.3">
      <c r="B45" s="66"/>
      <c r="C45" s="31"/>
      <c r="D45" s="31"/>
    </row>
    <row r="46" spans="2:4" x14ac:dyDescent="0.3">
      <c r="B46" s="66"/>
      <c r="C46" s="31"/>
      <c r="D46" s="31"/>
    </row>
    <row r="47" spans="2:4" x14ac:dyDescent="0.3">
      <c r="B47" s="66"/>
      <c r="C47" s="31"/>
      <c r="D47" s="31"/>
    </row>
    <row r="48" spans="2:4" x14ac:dyDescent="0.3">
      <c r="B48" s="66"/>
      <c r="C48" s="31"/>
      <c r="D48" s="31"/>
    </row>
    <row r="49" spans="2:4" x14ac:dyDescent="0.3">
      <c r="B49" s="66"/>
      <c r="C49" s="31"/>
      <c r="D49" s="31"/>
    </row>
    <row r="50" spans="2:4" x14ac:dyDescent="0.3">
      <c r="B50" s="66"/>
      <c r="C50" s="31"/>
      <c r="D50" s="31"/>
    </row>
    <row r="51" spans="2:4" x14ac:dyDescent="0.3">
      <c r="B51" s="66"/>
      <c r="C51" s="31"/>
      <c r="D51" s="31"/>
    </row>
    <row r="52" spans="2:4" x14ac:dyDescent="0.3">
      <c r="B52" s="66"/>
      <c r="C52" s="31"/>
      <c r="D52" s="31"/>
    </row>
    <row r="53" spans="2:4" x14ac:dyDescent="0.3">
      <c r="B53" s="66"/>
      <c r="C53" s="31"/>
      <c r="D53" s="31"/>
    </row>
    <row r="54" spans="2:4" x14ac:dyDescent="0.3">
      <c r="B54" s="66"/>
      <c r="C54" s="31"/>
      <c r="D54" s="31"/>
    </row>
    <row r="55" spans="2:4" x14ac:dyDescent="0.3">
      <c r="B55" s="66"/>
      <c r="C55" s="31"/>
      <c r="D55" s="31"/>
    </row>
    <row r="56" spans="2:4" x14ac:dyDescent="0.3">
      <c r="B56" s="66"/>
      <c r="C56" s="31"/>
      <c r="D56" s="31"/>
    </row>
    <row r="57" spans="2:4" x14ac:dyDescent="0.3">
      <c r="B57" s="66"/>
      <c r="C57" s="31"/>
      <c r="D57" s="31"/>
    </row>
    <row r="58" spans="2:4" x14ac:dyDescent="0.3">
      <c r="B58" s="66"/>
      <c r="C58" s="31"/>
      <c r="D58" s="31"/>
    </row>
    <row r="59" spans="2:4" x14ac:dyDescent="0.3">
      <c r="B59" s="66"/>
      <c r="C59" s="31"/>
      <c r="D59" s="31"/>
    </row>
    <row r="60" spans="2:4" x14ac:dyDescent="0.3">
      <c r="B60" s="66"/>
      <c r="C60" s="31"/>
      <c r="D60" s="31"/>
    </row>
    <row r="61" spans="2:4" x14ac:dyDescent="0.3">
      <c r="B61" s="66"/>
      <c r="C61" s="31"/>
      <c r="D61" s="31"/>
    </row>
    <row r="62" spans="2:4" x14ac:dyDescent="0.3">
      <c r="B62" s="66"/>
      <c r="C62" s="31"/>
      <c r="D62" s="31"/>
    </row>
    <row r="63" spans="2:4" x14ac:dyDescent="0.3">
      <c r="B63" s="66"/>
      <c r="C63" s="31"/>
      <c r="D63" s="31"/>
    </row>
    <row r="64" spans="2:4" x14ac:dyDescent="0.3">
      <c r="D64" s="31"/>
    </row>
  </sheetData>
  <sheetProtection algorithmName="SHA-512" hashValue="2r/JB6PPkGN1DcLtlgvufu7lA8CPJ4vaJLgexUseDh+JOTKT7CtRxUmCn7XWI+WM9L4TWsSm56Cw4rtQR8YoQw==" saltValue="uNTC9fQQtnVaNk2/Wq/DZQ==" spinCount="100000" sheet="1" formatCells="0" formatColumns="0" formatRows="0" insertColumns="0" insertRows="0" insertHyperlinks="0" deleteColumns="0" deleteRows="0" sort="0" autoFilter="0" pivotTables="0"/>
  <mergeCells count="1">
    <mergeCell ref="B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4"/>
  <sheetViews>
    <sheetView topLeftCell="D1" workbookViewId="0">
      <selection activeCell="M4" sqref="M4"/>
    </sheetView>
  </sheetViews>
  <sheetFormatPr baseColWidth="10" defaultRowHeight="14.4" x14ac:dyDescent="0.3"/>
  <cols>
    <col min="1" max="1" width="5.33203125" customWidth="1"/>
    <col min="2" max="2" width="14" customWidth="1"/>
    <col min="3" max="3" width="14.109375" customWidth="1"/>
    <col min="4" max="4" width="14.33203125" customWidth="1"/>
    <col min="9" max="9" width="10.33203125" customWidth="1"/>
    <col min="10" max="10" width="11.88671875" bestFit="1" customWidth="1"/>
    <col min="11" max="11" width="12.6640625" customWidth="1"/>
    <col min="13" max="13" width="14.6640625" bestFit="1" customWidth="1"/>
    <col min="16" max="16" width="14.6640625" bestFit="1" customWidth="1"/>
  </cols>
  <sheetData>
    <row r="2" spans="2:18" x14ac:dyDescent="0.3">
      <c r="L2" s="9" t="s">
        <v>23</v>
      </c>
      <c r="N2" s="9" t="s">
        <v>23</v>
      </c>
      <c r="O2" s="12"/>
      <c r="Q2" s="9" t="s">
        <v>23</v>
      </c>
    </row>
    <row r="3" spans="2:18" ht="43.2" x14ac:dyDescent="0.3">
      <c r="B3" s="1"/>
      <c r="C3" s="2" t="s">
        <v>22</v>
      </c>
      <c r="D3" s="2" t="s">
        <v>0</v>
      </c>
      <c r="E3" s="3" t="s">
        <v>1</v>
      </c>
      <c r="F3" s="3" t="s">
        <v>2</v>
      </c>
      <c r="G3" s="3" t="s">
        <v>24</v>
      </c>
      <c r="H3" s="3" t="s">
        <v>25</v>
      </c>
      <c r="I3" s="16"/>
      <c r="J3" s="3" t="s">
        <v>27</v>
      </c>
      <c r="K3" s="13" t="s">
        <v>26</v>
      </c>
      <c r="L3" s="8">
        <v>6700</v>
      </c>
      <c r="M3" s="14" t="s">
        <v>21</v>
      </c>
      <c r="N3" s="8">
        <v>6700</v>
      </c>
      <c r="O3" s="3" t="s">
        <v>27</v>
      </c>
      <c r="P3" s="14" t="s">
        <v>20</v>
      </c>
      <c r="Q3" s="8">
        <v>6700</v>
      </c>
      <c r="R3" s="14" t="s">
        <v>29</v>
      </c>
    </row>
    <row r="4" spans="2:18" s="7" customFormat="1" ht="20.100000000000001" customHeight="1" x14ac:dyDescent="0.3">
      <c r="B4" s="4" t="s">
        <v>3</v>
      </c>
      <c r="C4" s="5">
        <v>0</v>
      </c>
      <c r="D4" s="5">
        <v>1</v>
      </c>
      <c r="E4" s="5">
        <v>1</v>
      </c>
      <c r="F4" s="5">
        <v>1</v>
      </c>
      <c r="G4" s="5">
        <f>+D4+F4</f>
        <v>2</v>
      </c>
      <c r="H4" s="5">
        <f>SUM(C4:F4)</f>
        <v>3</v>
      </c>
      <c r="I4" s="6">
        <v>50000</v>
      </c>
      <c r="J4" s="6">
        <f>+I4*G4</f>
        <v>100000</v>
      </c>
      <c r="K4" s="6">
        <f>+J4*6</f>
        <v>600000</v>
      </c>
      <c r="L4" s="6">
        <f>+K4/$L$3</f>
        <v>89.552238805970148</v>
      </c>
      <c r="M4" s="6">
        <f>+J4*6</f>
        <v>600000</v>
      </c>
      <c r="N4" s="6">
        <f t="shared" ref="N4:N20" si="0">+M4/$L$3</f>
        <v>89.552238805970148</v>
      </c>
      <c r="O4" s="6">
        <f>+H4*I4</f>
        <v>150000</v>
      </c>
      <c r="P4" s="6">
        <f>+O4*6</f>
        <v>900000</v>
      </c>
      <c r="Q4" s="6">
        <f>+P4/$L$3</f>
        <v>134.32835820895522</v>
      </c>
      <c r="R4" s="6">
        <f>+L4+N4+Q4</f>
        <v>313.43283582089555</v>
      </c>
    </row>
    <row r="5" spans="2:18" s="7" customFormat="1" ht="20.100000000000001" customHeight="1" x14ac:dyDescent="0.3">
      <c r="B5" s="4" t="s">
        <v>4</v>
      </c>
      <c r="C5" s="5">
        <v>2</v>
      </c>
      <c r="D5" s="5">
        <v>1</v>
      </c>
      <c r="E5" s="5">
        <v>1</v>
      </c>
      <c r="F5" s="5">
        <v>1</v>
      </c>
      <c r="G5" s="5">
        <f>+D5+F5</f>
        <v>2</v>
      </c>
      <c r="H5" s="5">
        <f t="shared" ref="H5:H20" si="1">SUM(C5:F5)</f>
        <v>5</v>
      </c>
      <c r="I5" s="6">
        <v>50000</v>
      </c>
      <c r="J5" s="6">
        <f t="shared" ref="J5:J20" si="2">+I5*G5</f>
        <v>100000</v>
      </c>
      <c r="K5" s="6">
        <f t="shared" ref="K5:K20" si="3">+J5*6</f>
        <v>600000</v>
      </c>
      <c r="L5" s="6">
        <f t="shared" ref="L5:L20" si="4">+K5/$L$3</f>
        <v>89.552238805970148</v>
      </c>
      <c r="M5" s="6">
        <f t="shared" ref="M5:M20" si="5">+J5*6</f>
        <v>600000</v>
      </c>
      <c r="N5" s="6">
        <f t="shared" si="0"/>
        <v>89.552238805970148</v>
      </c>
      <c r="O5" s="6">
        <f t="shared" ref="O5:O20" si="6">+H5*I5</f>
        <v>250000</v>
      </c>
      <c r="P5" s="6">
        <f t="shared" ref="P5:P20" si="7">+O5*6</f>
        <v>1500000</v>
      </c>
      <c r="Q5" s="6">
        <f t="shared" ref="Q5" si="8">+P5/$L$3</f>
        <v>223.88059701492537</v>
      </c>
      <c r="R5" s="6">
        <f>+L5+N5+Q5</f>
        <v>402.98507462686564</v>
      </c>
    </row>
    <row r="6" spans="2:18" s="7" customFormat="1" ht="20.100000000000001" customHeight="1" x14ac:dyDescent="0.3">
      <c r="B6" s="4" t="s">
        <v>5</v>
      </c>
      <c r="C6" s="5">
        <v>2</v>
      </c>
      <c r="D6" s="5">
        <v>1</v>
      </c>
      <c r="E6" s="5">
        <v>1</v>
      </c>
      <c r="F6" s="5">
        <v>1</v>
      </c>
      <c r="G6" s="5">
        <f t="shared" ref="G6:G20" si="9">+D6+F6</f>
        <v>2</v>
      </c>
      <c r="H6" s="5">
        <f t="shared" si="1"/>
        <v>5</v>
      </c>
      <c r="I6" s="6">
        <v>50000</v>
      </c>
      <c r="J6" s="6">
        <f t="shared" si="2"/>
        <v>100000</v>
      </c>
      <c r="K6" s="6">
        <f t="shared" si="3"/>
        <v>600000</v>
      </c>
      <c r="L6" s="6">
        <f t="shared" si="4"/>
        <v>89.552238805970148</v>
      </c>
      <c r="M6" s="6">
        <f t="shared" si="5"/>
        <v>600000</v>
      </c>
      <c r="N6" s="6">
        <f t="shared" si="0"/>
        <v>89.552238805970148</v>
      </c>
      <c r="O6" s="6">
        <f t="shared" si="6"/>
        <v>250000</v>
      </c>
      <c r="P6" s="6">
        <f t="shared" si="7"/>
        <v>1500000</v>
      </c>
      <c r="Q6" s="6">
        <f t="shared" ref="Q6" si="10">+P6/$L$3</f>
        <v>223.88059701492537</v>
      </c>
      <c r="R6" s="6">
        <f t="shared" ref="R6:R20" si="11">+L6+N6+Q6</f>
        <v>402.98507462686564</v>
      </c>
    </row>
    <row r="7" spans="2:18" s="7" customFormat="1" ht="20.100000000000001" customHeight="1" x14ac:dyDescent="0.3">
      <c r="B7" s="4" t="s">
        <v>6</v>
      </c>
      <c r="C7" s="5">
        <v>2</v>
      </c>
      <c r="D7" s="5">
        <v>1</v>
      </c>
      <c r="E7" s="5">
        <v>1</v>
      </c>
      <c r="F7" s="5">
        <v>1</v>
      </c>
      <c r="G7" s="5">
        <f t="shared" si="9"/>
        <v>2</v>
      </c>
      <c r="H7" s="5">
        <f t="shared" si="1"/>
        <v>5</v>
      </c>
      <c r="I7" s="6">
        <v>50000</v>
      </c>
      <c r="J7" s="6">
        <f t="shared" si="2"/>
        <v>100000</v>
      </c>
      <c r="K7" s="6">
        <f t="shared" si="3"/>
        <v>600000</v>
      </c>
      <c r="L7" s="6">
        <f t="shared" si="4"/>
        <v>89.552238805970148</v>
      </c>
      <c r="M7" s="6">
        <f t="shared" si="5"/>
        <v>600000</v>
      </c>
      <c r="N7" s="6">
        <f t="shared" si="0"/>
        <v>89.552238805970148</v>
      </c>
      <c r="O7" s="6">
        <f t="shared" si="6"/>
        <v>250000</v>
      </c>
      <c r="P7" s="6">
        <f t="shared" si="7"/>
        <v>1500000</v>
      </c>
      <c r="Q7" s="6">
        <f t="shared" ref="Q7" si="12">+P7/$L$3</f>
        <v>223.88059701492537</v>
      </c>
      <c r="R7" s="6">
        <f t="shared" si="11"/>
        <v>402.98507462686564</v>
      </c>
    </row>
    <row r="8" spans="2:18" s="7" customFormat="1" ht="20.100000000000001" customHeight="1" x14ac:dyDescent="0.3">
      <c r="B8" s="4" t="s">
        <v>7</v>
      </c>
      <c r="C8" s="5">
        <v>2</v>
      </c>
      <c r="D8" s="5">
        <v>1</v>
      </c>
      <c r="E8" s="5">
        <v>1</v>
      </c>
      <c r="F8" s="5">
        <v>1</v>
      </c>
      <c r="G8" s="5">
        <f t="shared" si="9"/>
        <v>2</v>
      </c>
      <c r="H8" s="5">
        <f t="shared" si="1"/>
        <v>5</v>
      </c>
      <c r="I8" s="6">
        <v>50000</v>
      </c>
      <c r="J8" s="6">
        <f t="shared" si="2"/>
        <v>100000</v>
      </c>
      <c r="K8" s="6">
        <f t="shared" si="3"/>
        <v>600000</v>
      </c>
      <c r="L8" s="6">
        <f t="shared" si="4"/>
        <v>89.552238805970148</v>
      </c>
      <c r="M8" s="6">
        <f t="shared" si="5"/>
        <v>600000</v>
      </c>
      <c r="N8" s="6">
        <f t="shared" si="0"/>
        <v>89.552238805970148</v>
      </c>
      <c r="O8" s="6">
        <f t="shared" si="6"/>
        <v>250000</v>
      </c>
      <c r="P8" s="6">
        <f t="shared" si="7"/>
        <v>1500000</v>
      </c>
      <c r="Q8" s="6">
        <f t="shared" ref="Q8" si="13">+P8/$L$3</f>
        <v>223.88059701492537</v>
      </c>
      <c r="R8" s="6">
        <f t="shared" si="11"/>
        <v>402.98507462686564</v>
      </c>
    </row>
    <row r="9" spans="2:18" s="7" customFormat="1" ht="20.100000000000001" customHeight="1" x14ac:dyDescent="0.3">
      <c r="B9" s="4" t="s">
        <v>8</v>
      </c>
      <c r="C9" s="5">
        <v>2</v>
      </c>
      <c r="D9" s="5">
        <v>1</v>
      </c>
      <c r="E9" s="5">
        <v>1</v>
      </c>
      <c r="F9" s="5">
        <v>1</v>
      </c>
      <c r="G9" s="5">
        <f t="shared" si="9"/>
        <v>2</v>
      </c>
      <c r="H9" s="5">
        <f t="shared" si="1"/>
        <v>5</v>
      </c>
      <c r="I9" s="6">
        <v>50000</v>
      </c>
      <c r="J9" s="6">
        <f t="shared" si="2"/>
        <v>100000</v>
      </c>
      <c r="K9" s="6">
        <f t="shared" si="3"/>
        <v>600000</v>
      </c>
      <c r="L9" s="6">
        <f t="shared" si="4"/>
        <v>89.552238805970148</v>
      </c>
      <c r="M9" s="6">
        <f t="shared" si="5"/>
        <v>600000</v>
      </c>
      <c r="N9" s="6">
        <f t="shared" si="0"/>
        <v>89.552238805970148</v>
      </c>
      <c r="O9" s="6">
        <f t="shared" si="6"/>
        <v>250000</v>
      </c>
      <c r="P9" s="6">
        <f t="shared" si="7"/>
        <v>1500000</v>
      </c>
      <c r="Q9" s="6">
        <f t="shared" ref="Q9" si="14">+P9/$L$3</f>
        <v>223.88059701492537</v>
      </c>
      <c r="R9" s="6">
        <f t="shared" si="11"/>
        <v>402.98507462686564</v>
      </c>
    </row>
    <row r="10" spans="2:18" s="7" customFormat="1" ht="20.100000000000001" customHeight="1" x14ac:dyDescent="0.3">
      <c r="B10" s="4" t="s">
        <v>9</v>
      </c>
      <c r="C10" s="5">
        <v>2</v>
      </c>
      <c r="D10" s="5">
        <v>1</v>
      </c>
      <c r="E10" s="5">
        <v>1</v>
      </c>
      <c r="F10" s="5">
        <v>1</v>
      </c>
      <c r="G10" s="5">
        <f t="shared" si="9"/>
        <v>2</v>
      </c>
      <c r="H10" s="5">
        <f t="shared" si="1"/>
        <v>5</v>
      </c>
      <c r="I10" s="6">
        <v>50000</v>
      </c>
      <c r="J10" s="6">
        <f t="shared" si="2"/>
        <v>100000</v>
      </c>
      <c r="K10" s="6">
        <f t="shared" si="3"/>
        <v>600000</v>
      </c>
      <c r="L10" s="6">
        <f t="shared" si="4"/>
        <v>89.552238805970148</v>
      </c>
      <c r="M10" s="6">
        <f t="shared" si="5"/>
        <v>600000</v>
      </c>
      <c r="N10" s="6">
        <f t="shared" si="0"/>
        <v>89.552238805970148</v>
      </c>
      <c r="O10" s="6">
        <f t="shared" si="6"/>
        <v>250000</v>
      </c>
      <c r="P10" s="6">
        <f t="shared" si="7"/>
        <v>1500000</v>
      </c>
      <c r="Q10" s="6">
        <f t="shared" ref="Q10" si="15">+P10/$L$3</f>
        <v>223.88059701492537</v>
      </c>
      <c r="R10" s="6">
        <f t="shared" si="11"/>
        <v>402.98507462686564</v>
      </c>
    </row>
    <row r="11" spans="2:18" s="7" customFormat="1" ht="20.100000000000001" customHeight="1" x14ac:dyDescent="0.3">
      <c r="B11" s="4" t="s">
        <v>10</v>
      </c>
      <c r="C11" s="5">
        <v>2</v>
      </c>
      <c r="D11" s="5">
        <v>1</v>
      </c>
      <c r="E11" s="5">
        <v>1</v>
      </c>
      <c r="F11" s="5">
        <v>1</v>
      </c>
      <c r="G11" s="5">
        <f t="shared" si="9"/>
        <v>2</v>
      </c>
      <c r="H11" s="5">
        <f t="shared" si="1"/>
        <v>5</v>
      </c>
      <c r="I11" s="6">
        <v>50000</v>
      </c>
      <c r="J11" s="6">
        <f t="shared" si="2"/>
        <v>100000</v>
      </c>
      <c r="K11" s="6">
        <f t="shared" si="3"/>
        <v>600000</v>
      </c>
      <c r="L11" s="6">
        <f t="shared" si="4"/>
        <v>89.552238805970148</v>
      </c>
      <c r="M11" s="6">
        <f t="shared" si="5"/>
        <v>600000</v>
      </c>
      <c r="N11" s="6">
        <f t="shared" si="0"/>
        <v>89.552238805970148</v>
      </c>
      <c r="O11" s="6">
        <f t="shared" si="6"/>
        <v>250000</v>
      </c>
      <c r="P11" s="6">
        <f t="shared" si="7"/>
        <v>1500000</v>
      </c>
      <c r="Q11" s="6">
        <f t="shared" ref="Q11" si="16">+P11/$L$3</f>
        <v>223.88059701492537</v>
      </c>
      <c r="R11" s="6">
        <f t="shared" si="11"/>
        <v>402.98507462686564</v>
      </c>
    </row>
    <row r="12" spans="2:18" s="7" customFormat="1" ht="20.100000000000001" customHeight="1" x14ac:dyDescent="0.3">
      <c r="B12" s="4" t="s">
        <v>11</v>
      </c>
      <c r="C12" s="5">
        <v>2</v>
      </c>
      <c r="D12" s="5">
        <v>1</v>
      </c>
      <c r="E12" s="5">
        <v>1</v>
      </c>
      <c r="F12" s="5">
        <v>1</v>
      </c>
      <c r="G12" s="5">
        <f t="shared" si="9"/>
        <v>2</v>
      </c>
      <c r="H12" s="5">
        <f t="shared" si="1"/>
        <v>5</v>
      </c>
      <c r="I12" s="6">
        <v>50000</v>
      </c>
      <c r="J12" s="6">
        <f t="shared" si="2"/>
        <v>100000</v>
      </c>
      <c r="K12" s="6">
        <f t="shared" si="3"/>
        <v>600000</v>
      </c>
      <c r="L12" s="6">
        <f t="shared" si="4"/>
        <v>89.552238805970148</v>
      </c>
      <c r="M12" s="6">
        <f t="shared" si="5"/>
        <v>600000</v>
      </c>
      <c r="N12" s="6">
        <f t="shared" si="0"/>
        <v>89.552238805970148</v>
      </c>
      <c r="O12" s="6">
        <f t="shared" si="6"/>
        <v>250000</v>
      </c>
      <c r="P12" s="6">
        <f t="shared" si="7"/>
        <v>1500000</v>
      </c>
      <c r="Q12" s="6">
        <f t="shared" ref="Q12" si="17">+P12/$L$3</f>
        <v>223.88059701492537</v>
      </c>
      <c r="R12" s="6">
        <f t="shared" si="11"/>
        <v>402.98507462686564</v>
      </c>
    </row>
    <row r="13" spans="2:18" s="7" customFormat="1" ht="20.100000000000001" customHeight="1" x14ac:dyDescent="0.3">
      <c r="B13" s="4" t="s">
        <v>12</v>
      </c>
      <c r="C13" s="5">
        <v>2</v>
      </c>
      <c r="D13" s="5">
        <v>1</v>
      </c>
      <c r="E13" s="5">
        <v>1</v>
      </c>
      <c r="F13" s="5">
        <v>1</v>
      </c>
      <c r="G13" s="5">
        <f t="shared" si="9"/>
        <v>2</v>
      </c>
      <c r="H13" s="5">
        <f t="shared" si="1"/>
        <v>5</v>
      </c>
      <c r="I13" s="6">
        <v>50000</v>
      </c>
      <c r="J13" s="6">
        <f t="shared" si="2"/>
        <v>100000</v>
      </c>
      <c r="K13" s="6">
        <f t="shared" si="3"/>
        <v>600000</v>
      </c>
      <c r="L13" s="6">
        <f t="shared" si="4"/>
        <v>89.552238805970148</v>
      </c>
      <c r="M13" s="6">
        <f t="shared" si="5"/>
        <v>600000</v>
      </c>
      <c r="N13" s="6">
        <f t="shared" si="0"/>
        <v>89.552238805970148</v>
      </c>
      <c r="O13" s="6">
        <f t="shared" si="6"/>
        <v>250000</v>
      </c>
      <c r="P13" s="6">
        <f t="shared" si="7"/>
        <v>1500000</v>
      </c>
      <c r="Q13" s="6">
        <f t="shared" ref="Q13" si="18">+P13/$L$3</f>
        <v>223.88059701492537</v>
      </c>
      <c r="R13" s="6">
        <f t="shared" si="11"/>
        <v>402.98507462686564</v>
      </c>
    </row>
    <row r="14" spans="2:18" s="7" customFormat="1" ht="20.100000000000001" customHeight="1" x14ac:dyDescent="0.3">
      <c r="B14" s="4" t="s">
        <v>13</v>
      </c>
      <c r="C14" s="5">
        <v>2</v>
      </c>
      <c r="D14" s="5">
        <v>1</v>
      </c>
      <c r="E14" s="5">
        <v>1</v>
      </c>
      <c r="F14" s="5">
        <v>1</v>
      </c>
      <c r="G14" s="5">
        <f t="shared" si="9"/>
        <v>2</v>
      </c>
      <c r="H14" s="5">
        <f t="shared" si="1"/>
        <v>5</v>
      </c>
      <c r="I14" s="6">
        <v>50000</v>
      </c>
      <c r="J14" s="6">
        <f t="shared" si="2"/>
        <v>100000</v>
      </c>
      <c r="K14" s="6">
        <f t="shared" si="3"/>
        <v>600000</v>
      </c>
      <c r="L14" s="6">
        <f t="shared" si="4"/>
        <v>89.552238805970148</v>
      </c>
      <c r="M14" s="6">
        <f t="shared" si="5"/>
        <v>600000</v>
      </c>
      <c r="N14" s="6">
        <f t="shared" si="0"/>
        <v>89.552238805970148</v>
      </c>
      <c r="O14" s="6">
        <f t="shared" si="6"/>
        <v>250000</v>
      </c>
      <c r="P14" s="6">
        <f t="shared" si="7"/>
        <v>1500000</v>
      </c>
      <c r="Q14" s="6">
        <f t="shared" ref="Q14" si="19">+P14/$L$3</f>
        <v>223.88059701492537</v>
      </c>
      <c r="R14" s="6">
        <f t="shared" si="11"/>
        <v>402.98507462686564</v>
      </c>
    </row>
    <row r="15" spans="2:18" s="7" customFormat="1" ht="20.100000000000001" customHeight="1" x14ac:dyDescent="0.3">
      <c r="B15" s="4" t="s">
        <v>14</v>
      </c>
      <c r="C15" s="5">
        <v>2</v>
      </c>
      <c r="D15" s="5">
        <v>1</v>
      </c>
      <c r="E15" s="5">
        <v>1</v>
      </c>
      <c r="F15" s="5">
        <v>1</v>
      </c>
      <c r="G15" s="5">
        <f t="shared" si="9"/>
        <v>2</v>
      </c>
      <c r="H15" s="5">
        <f t="shared" si="1"/>
        <v>5</v>
      </c>
      <c r="I15" s="6">
        <v>50000</v>
      </c>
      <c r="J15" s="6">
        <f t="shared" si="2"/>
        <v>100000</v>
      </c>
      <c r="K15" s="6">
        <f t="shared" si="3"/>
        <v>600000</v>
      </c>
      <c r="L15" s="6">
        <f t="shared" si="4"/>
        <v>89.552238805970148</v>
      </c>
      <c r="M15" s="6">
        <f t="shared" si="5"/>
        <v>600000</v>
      </c>
      <c r="N15" s="6">
        <f t="shared" si="0"/>
        <v>89.552238805970148</v>
      </c>
      <c r="O15" s="6">
        <f t="shared" si="6"/>
        <v>250000</v>
      </c>
      <c r="P15" s="6">
        <f t="shared" si="7"/>
        <v>1500000</v>
      </c>
      <c r="Q15" s="6">
        <f t="shared" ref="Q15" si="20">+P15/$L$3</f>
        <v>223.88059701492537</v>
      </c>
      <c r="R15" s="6">
        <f t="shared" si="11"/>
        <v>402.98507462686564</v>
      </c>
    </row>
    <row r="16" spans="2:18" s="7" customFormat="1" ht="20.100000000000001" customHeight="1" x14ac:dyDescent="0.3">
      <c r="B16" s="4" t="s">
        <v>15</v>
      </c>
      <c r="C16" s="5">
        <v>2</v>
      </c>
      <c r="D16" s="5">
        <v>1</v>
      </c>
      <c r="E16" s="5">
        <v>1</v>
      </c>
      <c r="F16" s="5">
        <v>1</v>
      </c>
      <c r="G16" s="5">
        <f t="shared" si="9"/>
        <v>2</v>
      </c>
      <c r="H16" s="5">
        <f t="shared" si="1"/>
        <v>5</v>
      </c>
      <c r="I16" s="6">
        <v>50000</v>
      </c>
      <c r="J16" s="6">
        <f t="shared" si="2"/>
        <v>100000</v>
      </c>
      <c r="K16" s="6">
        <f t="shared" si="3"/>
        <v>600000</v>
      </c>
      <c r="L16" s="6">
        <f t="shared" si="4"/>
        <v>89.552238805970148</v>
      </c>
      <c r="M16" s="6">
        <f t="shared" si="5"/>
        <v>600000</v>
      </c>
      <c r="N16" s="6">
        <f t="shared" si="0"/>
        <v>89.552238805970148</v>
      </c>
      <c r="O16" s="6">
        <f t="shared" si="6"/>
        <v>250000</v>
      </c>
      <c r="P16" s="6">
        <f t="shared" si="7"/>
        <v>1500000</v>
      </c>
      <c r="Q16" s="6">
        <f t="shared" ref="Q16" si="21">+P16/$L$3</f>
        <v>223.88059701492537</v>
      </c>
      <c r="R16" s="6">
        <f t="shared" si="11"/>
        <v>402.98507462686564</v>
      </c>
    </row>
    <row r="17" spans="2:18" s="7" customFormat="1" ht="20.100000000000001" customHeight="1" x14ac:dyDescent="0.3">
      <c r="B17" s="4" t="s">
        <v>16</v>
      </c>
      <c r="C17" s="5">
        <v>2</v>
      </c>
      <c r="D17" s="5">
        <v>1</v>
      </c>
      <c r="E17" s="5">
        <v>1</v>
      </c>
      <c r="F17" s="5">
        <v>1</v>
      </c>
      <c r="G17" s="5">
        <f t="shared" si="9"/>
        <v>2</v>
      </c>
      <c r="H17" s="5">
        <f t="shared" si="1"/>
        <v>5</v>
      </c>
      <c r="I17" s="6">
        <v>50000</v>
      </c>
      <c r="J17" s="6">
        <f t="shared" si="2"/>
        <v>100000</v>
      </c>
      <c r="K17" s="6">
        <f t="shared" si="3"/>
        <v>600000</v>
      </c>
      <c r="L17" s="6">
        <f t="shared" si="4"/>
        <v>89.552238805970148</v>
      </c>
      <c r="M17" s="6">
        <f t="shared" si="5"/>
        <v>600000</v>
      </c>
      <c r="N17" s="6">
        <f t="shared" si="0"/>
        <v>89.552238805970148</v>
      </c>
      <c r="O17" s="6">
        <f t="shared" si="6"/>
        <v>250000</v>
      </c>
      <c r="P17" s="6">
        <f t="shared" si="7"/>
        <v>1500000</v>
      </c>
      <c r="Q17" s="6">
        <f t="shared" ref="Q17" si="22">+P17/$L$3</f>
        <v>223.88059701492537</v>
      </c>
      <c r="R17" s="6">
        <f t="shared" si="11"/>
        <v>402.98507462686564</v>
      </c>
    </row>
    <row r="18" spans="2:18" s="7" customFormat="1" ht="20.100000000000001" customHeight="1" x14ac:dyDescent="0.3">
      <c r="B18" s="4" t="s">
        <v>17</v>
      </c>
      <c r="C18" s="5">
        <v>2</v>
      </c>
      <c r="D18" s="5">
        <v>1</v>
      </c>
      <c r="E18" s="5">
        <v>1</v>
      </c>
      <c r="F18" s="5">
        <v>1</v>
      </c>
      <c r="G18" s="5">
        <f t="shared" si="9"/>
        <v>2</v>
      </c>
      <c r="H18" s="5">
        <f t="shared" si="1"/>
        <v>5</v>
      </c>
      <c r="I18" s="6">
        <v>50000</v>
      </c>
      <c r="J18" s="6">
        <f t="shared" si="2"/>
        <v>100000</v>
      </c>
      <c r="K18" s="6">
        <f t="shared" si="3"/>
        <v>600000</v>
      </c>
      <c r="L18" s="6">
        <f t="shared" si="4"/>
        <v>89.552238805970148</v>
      </c>
      <c r="M18" s="6">
        <f t="shared" si="5"/>
        <v>600000</v>
      </c>
      <c r="N18" s="6">
        <f t="shared" si="0"/>
        <v>89.552238805970148</v>
      </c>
      <c r="O18" s="6">
        <f t="shared" si="6"/>
        <v>250000</v>
      </c>
      <c r="P18" s="6">
        <f t="shared" si="7"/>
        <v>1500000</v>
      </c>
      <c r="Q18" s="6">
        <f t="shared" ref="Q18" si="23">+P18/$L$3</f>
        <v>223.88059701492537</v>
      </c>
      <c r="R18" s="6">
        <f t="shared" si="11"/>
        <v>402.98507462686564</v>
      </c>
    </row>
    <row r="19" spans="2:18" s="7" customFormat="1" ht="20.100000000000001" customHeight="1" x14ac:dyDescent="0.3">
      <c r="B19" s="4" t="s">
        <v>18</v>
      </c>
      <c r="C19" s="5">
        <v>2</v>
      </c>
      <c r="D19" s="5">
        <v>1</v>
      </c>
      <c r="E19" s="5">
        <v>1</v>
      </c>
      <c r="F19" s="5">
        <v>1</v>
      </c>
      <c r="G19" s="5">
        <f t="shared" si="9"/>
        <v>2</v>
      </c>
      <c r="H19" s="5">
        <f t="shared" si="1"/>
        <v>5</v>
      </c>
      <c r="I19" s="6">
        <v>50000</v>
      </c>
      <c r="J19" s="6">
        <f t="shared" si="2"/>
        <v>100000</v>
      </c>
      <c r="K19" s="6">
        <f t="shared" si="3"/>
        <v>600000</v>
      </c>
      <c r="L19" s="6">
        <f t="shared" si="4"/>
        <v>89.552238805970148</v>
      </c>
      <c r="M19" s="6">
        <f t="shared" si="5"/>
        <v>600000</v>
      </c>
      <c r="N19" s="6">
        <f t="shared" si="0"/>
        <v>89.552238805970148</v>
      </c>
      <c r="O19" s="6">
        <f t="shared" si="6"/>
        <v>250000</v>
      </c>
      <c r="P19" s="6">
        <f t="shared" si="7"/>
        <v>1500000</v>
      </c>
      <c r="Q19" s="6">
        <f t="shared" ref="Q19" si="24">+P19/$L$3</f>
        <v>223.88059701492537</v>
      </c>
      <c r="R19" s="6">
        <f t="shared" si="11"/>
        <v>402.98507462686564</v>
      </c>
    </row>
    <row r="20" spans="2:18" s="7" customFormat="1" ht="20.100000000000001" customHeight="1" x14ac:dyDescent="0.3">
      <c r="B20" s="4" t="s">
        <v>19</v>
      </c>
      <c r="C20" s="5">
        <v>2</v>
      </c>
      <c r="D20" s="5">
        <v>1</v>
      </c>
      <c r="E20" s="5">
        <v>1</v>
      </c>
      <c r="F20" s="5">
        <v>1</v>
      </c>
      <c r="G20" s="5">
        <f t="shared" si="9"/>
        <v>2</v>
      </c>
      <c r="H20" s="5">
        <f t="shared" si="1"/>
        <v>5</v>
      </c>
      <c r="I20" s="6">
        <v>50000</v>
      </c>
      <c r="J20" s="6">
        <f t="shared" si="2"/>
        <v>100000</v>
      </c>
      <c r="K20" s="6">
        <f t="shared" si="3"/>
        <v>600000</v>
      </c>
      <c r="L20" s="6">
        <f t="shared" si="4"/>
        <v>89.552238805970148</v>
      </c>
      <c r="M20" s="6">
        <f t="shared" si="5"/>
        <v>600000</v>
      </c>
      <c r="N20" s="6">
        <f t="shared" si="0"/>
        <v>89.552238805970148</v>
      </c>
      <c r="O20" s="6">
        <f t="shared" si="6"/>
        <v>250000</v>
      </c>
      <c r="P20" s="6">
        <f t="shared" si="7"/>
        <v>1500000</v>
      </c>
      <c r="Q20" s="6">
        <f t="shared" ref="Q20" si="25">+P20/$L$3</f>
        <v>223.88059701492537</v>
      </c>
      <c r="R20" s="6">
        <f t="shared" si="11"/>
        <v>402.98507462686564</v>
      </c>
    </row>
    <row r="22" spans="2:18" ht="28.5" customHeight="1" x14ac:dyDescent="0.3">
      <c r="G22" s="77" t="s">
        <v>28</v>
      </c>
      <c r="H22" s="77"/>
      <c r="I22" s="77"/>
      <c r="J22" s="10"/>
      <c r="K22" s="10">
        <f>+K14*2000</f>
        <v>1200000000</v>
      </c>
      <c r="L22" s="10">
        <f t="shared" ref="L22:Q22" si="26">+L14*2000</f>
        <v>179104.4776119403</v>
      </c>
      <c r="M22" s="10">
        <f>+M14*2000</f>
        <v>1200000000</v>
      </c>
      <c r="N22" s="10">
        <f t="shared" si="26"/>
        <v>179104.4776119403</v>
      </c>
      <c r="O22" s="10"/>
      <c r="P22" s="10">
        <f>+P14*2000</f>
        <v>3000000000</v>
      </c>
      <c r="Q22" s="10">
        <f t="shared" si="26"/>
        <v>447761.19402985077</v>
      </c>
    </row>
    <row r="24" spans="2:18" x14ac:dyDescent="0.3">
      <c r="L24" s="11"/>
      <c r="P24" s="11">
        <f>+K22+M22+P22</f>
        <v>5400000000</v>
      </c>
      <c r="Q24" s="11">
        <f>+L22+N22+Q22</f>
        <v>805970.14925373136</v>
      </c>
    </row>
  </sheetData>
  <autoFilter ref="B3:Q20"/>
  <mergeCells count="1">
    <mergeCell ref="G22: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Insumos</vt:lpstr>
      <vt:lpstr>Equipos </vt:lpstr>
      <vt:lpstr>Equipo de simulación</vt:lpstr>
      <vt:lpstr>Equipos Informativos</vt:lpstr>
      <vt:lpstr>propuesta1</vt:lpstr>
    </vt:vector>
  </TitlesOfParts>
  <Company>RevolucionUnattended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Cplus</dc:creator>
  <cp:lastModifiedBy>hp</cp:lastModifiedBy>
  <dcterms:created xsi:type="dcterms:W3CDTF">2020-04-07T20:06:53Z</dcterms:created>
  <dcterms:modified xsi:type="dcterms:W3CDTF">2020-04-16T15:55:04Z</dcterms:modified>
</cp:coreProperties>
</file>