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u-\Downloads\"/>
    </mc:Choice>
  </mc:AlternateContent>
  <bookViews>
    <workbookView xWindow="0" yWindow="0" windowWidth="17256" windowHeight="5772"/>
  </bookViews>
  <sheets>
    <sheet name="tareas 5ta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0" i="1" l="1"/>
  <c r="K20" i="1"/>
  <c r="J20" i="1"/>
  <c r="I20" i="1"/>
  <c r="H20" i="1"/>
  <c r="F20" i="1"/>
  <c r="L19" i="1"/>
  <c r="K19" i="1"/>
  <c r="J19" i="1"/>
  <c r="I19" i="1"/>
  <c r="F19" i="1"/>
  <c r="L18" i="1"/>
  <c r="K18" i="1"/>
  <c r="J18" i="1"/>
  <c r="I18" i="1"/>
  <c r="H18" i="1"/>
  <c r="F18" i="1"/>
  <c r="L17" i="1"/>
  <c r="K17" i="1"/>
  <c r="J17" i="1"/>
  <c r="I17" i="1"/>
  <c r="F17" i="1"/>
  <c r="L15" i="1"/>
  <c r="K15" i="1"/>
  <c r="J15" i="1"/>
  <c r="I15" i="1"/>
  <c r="H15" i="1"/>
  <c r="F15" i="1"/>
  <c r="L14" i="1"/>
  <c r="K14" i="1"/>
  <c r="J14" i="1"/>
  <c r="I14" i="1"/>
  <c r="F14" i="1"/>
  <c r="L12" i="1"/>
  <c r="K12" i="1"/>
  <c r="J12" i="1"/>
  <c r="I12" i="1"/>
  <c r="F12" i="1"/>
  <c r="L10" i="1"/>
  <c r="K10" i="1"/>
  <c r="J10" i="1"/>
  <c r="I10" i="1"/>
  <c r="F10" i="1"/>
  <c r="L9" i="1"/>
  <c r="K9" i="1"/>
  <c r="J9" i="1"/>
  <c r="I9" i="1"/>
  <c r="F9" i="1"/>
  <c r="L8" i="1"/>
  <c r="K8" i="1"/>
  <c r="J8" i="1"/>
  <c r="I8" i="1"/>
  <c r="F8" i="1"/>
  <c r="L7" i="1"/>
  <c r="K7" i="1"/>
  <c r="J7" i="1"/>
  <c r="I7" i="1"/>
  <c r="H7" i="1"/>
  <c r="F7" i="1"/>
  <c r="L6" i="1"/>
  <c r="K6" i="1"/>
  <c r="J6" i="1"/>
  <c r="I6" i="1"/>
  <c r="H6" i="1"/>
  <c r="F6" i="1"/>
  <c r="L5" i="1"/>
  <c r="K5" i="1"/>
  <c r="J5" i="1"/>
  <c r="I5" i="1"/>
  <c r="F5" i="1"/>
</calcChain>
</file>

<file path=xl/sharedStrings.xml><?xml version="1.0" encoding="utf-8"?>
<sst xmlns="http://schemas.openxmlformats.org/spreadsheetml/2006/main" count="105" uniqueCount="71">
  <si>
    <t>N° Postulación</t>
  </si>
  <si>
    <t>C.I.</t>
  </si>
  <si>
    <t>Nombres</t>
  </si>
  <si>
    <t>Apellidos</t>
  </si>
  <si>
    <t>Fecha retorno</t>
  </si>
  <si>
    <t>Años permanencia a la fecha</t>
  </si>
  <si>
    <t xml:space="preserve">SPI año 0 </t>
  </si>
  <si>
    <t>SPI año 1</t>
  </si>
  <si>
    <t>SPI año 2</t>
  </si>
  <si>
    <t>SPI año 3</t>
  </si>
  <si>
    <t>SPI año 4</t>
  </si>
  <si>
    <t>SPI año 5</t>
  </si>
  <si>
    <t>BCAL05-98</t>
  </si>
  <si>
    <t>Jessica Andrea</t>
  </si>
  <si>
    <t>Amarilla Villalba</t>
  </si>
  <si>
    <t>Al día</t>
  </si>
  <si>
    <t>BCAL05-72</t>
  </si>
  <si>
    <t>Sarah Estefanía Luisa</t>
  </si>
  <si>
    <t>Bracho Saavedra</t>
  </si>
  <si>
    <t>BCAL05-374</t>
  </si>
  <si>
    <t>Francisco Manuel</t>
  </si>
  <si>
    <t>Cano Colazo</t>
  </si>
  <si>
    <t>BCAL05-293</t>
  </si>
  <si>
    <t>María Verónica</t>
  </si>
  <si>
    <t>Giménez Schupmann</t>
  </si>
  <si>
    <t>BCAL05-86</t>
  </si>
  <si>
    <t>Juan Francisco</t>
  </si>
  <si>
    <t>Hermosilla Mallada</t>
  </si>
  <si>
    <t>BCAL05-360</t>
  </si>
  <si>
    <t>María Belén</t>
  </si>
  <si>
    <t>Jara Barceló</t>
  </si>
  <si>
    <t>Año 1</t>
  </si>
  <si>
    <t>BCAL05-47</t>
  </si>
  <si>
    <t>Danna Patricia</t>
  </si>
  <si>
    <t>Lezcano Martinez</t>
  </si>
  <si>
    <t>N/A</t>
  </si>
  <si>
    <t>BCAL05-33</t>
  </si>
  <si>
    <t>María Soledad</t>
  </si>
  <si>
    <t>Marecos Ortiz</t>
  </si>
  <si>
    <t>BCAL05-322</t>
  </si>
  <si>
    <t>Alberto José</t>
  </si>
  <si>
    <t>Miranda Fretes</t>
  </si>
  <si>
    <t>Año 0</t>
  </si>
  <si>
    <t>BCAL05-186</t>
  </si>
  <si>
    <t>Arnaldo Manuel</t>
  </si>
  <si>
    <t>Pereira Ferreira</t>
  </si>
  <si>
    <t>BCAL05-336</t>
  </si>
  <si>
    <t>Teresa</t>
  </si>
  <si>
    <t>Pino Bogarin</t>
  </si>
  <si>
    <t>BCAL05-287</t>
  </si>
  <si>
    <t>Alma Beatriz</t>
  </si>
  <si>
    <t>Ramos Meza</t>
  </si>
  <si>
    <t>BCAL05-31</t>
  </si>
  <si>
    <t>Analia</t>
  </si>
  <si>
    <t>Rojas Verón</t>
  </si>
  <si>
    <t>BCAL05-28</t>
  </si>
  <si>
    <t>Maria Agustina</t>
  </si>
  <si>
    <t>Salas Loydi</t>
  </si>
  <si>
    <t>BCAL05-163</t>
  </si>
  <si>
    <t>Belen</t>
  </si>
  <si>
    <t>Varela Paciello</t>
  </si>
  <si>
    <t>BCAL05-185</t>
  </si>
  <si>
    <t>Renata</t>
  </si>
  <si>
    <t>Zanotti Cavazzoni Ferrario</t>
  </si>
  <si>
    <t>Actualizado al 01/12/2020</t>
  </si>
  <si>
    <t>Finalizado</t>
  </si>
  <si>
    <t>Abierto</t>
  </si>
  <si>
    <t>Tareas Pendientes al 01/12/2020</t>
  </si>
  <si>
    <t>Pendiente retorno por pandemia</t>
  </si>
  <si>
    <t>Pendiente</t>
  </si>
  <si>
    <t>PROGRAMA NACIONAL DE BECAS DE POSTGRADO EN EL EXTERIOR DON CARLOS ANTONIO LÓPEZ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</si>
</sst>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7" fontId="3" fillId="3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164" fontId="0" fillId="3" borderId="1" xfId="0" applyNumberForma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6" fillId="0" borderId="0" xfId="0" applyFont="1"/>
    <xf numFmtId="0" fontId="0" fillId="0" borderId="1" xfId="0" applyBorder="1" applyAlignment="1">
      <alignment horizontal="center"/>
    </xf>
    <xf numFmtId="0" fontId="5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16">
    <dxf>
      <numFmt numFmtId="164" formatCode="dd/mm/yyyy;@"/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vertical="center" textRotation="0" indent="0" justifyLastLine="0" shrinkToFit="0" readingOrder="0"/>
    </dxf>
    <dxf>
      <fill>
        <patternFill patternType="solid">
          <fgColor indexed="64"/>
          <bgColor theme="0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22" formatCode="mmm\-yy"/>
      <fill>
        <patternFill patternType="solid">
          <fgColor indexed="64"/>
          <bgColor theme="0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22" formatCode="mmm\-yy"/>
      <fill>
        <patternFill patternType="solid">
          <fgColor indexed="64"/>
          <bgColor theme="0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22" formatCode="mmm\-yy"/>
      <fill>
        <patternFill patternType="solid">
          <fgColor indexed="64"/>
          <bgColor theme="0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22" formatCode="mmm\-yy"/>
      <fill>
        <patternFill patternType="solid">
          <fgColor indexed="64"/>
          <bgColor theme="0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solid">
          <fgColor indexed="64"/>
          <bgColor theme="0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solid">
          <fgColor indexed="64"/>
          <bgColor theme="0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 tint="4.9989318521683403E-2"/>
        <name val="Calibri"/>
        <scheme val="minor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100263</xdr:colOff>
      <xdr:row>0</xdr:row>
      <xdr:rowOff>86896</xdr:rowOff>
    </xdr:from>
    <xdr:to>
      <xdr:col>9</xdr:col>
      <xdr:colOff>168449</xdr:colOff>
      <xdr:row>0</xdr:row>
      <xdr:rowOff>950950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415631" y="86896"/>
          <a:ext cx="5809923" cy="864054"/>
        </a:xfrm>
        <a:prstGeom prst="rect">
          <a:avLst/>
        </a:prstGeom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id="1" name="Tabla4" displayName="Tabla4" ref="A4:M20" totalsRowShown="0" headerRowDxfId="14" dataDxfId="1" headerRowBorderDxfId="15">
  <autoFilter ref="A4:M20"/>
  <sortState ref="A9:M24">
    <sortCondition ref="D9:D24"/>
  </sortState>
  <tableColumns count="13">
    <tableColumn id="1" name="N° Postulación" dataDxfId="13"/>
    <tableColumn id="2" name="C.I." dataDxfId="12"/>
    <tableColumn id="3" name="Nombres" dataDxfId="11"/>
    <tableColumn id="4" name="Apellidos" dataDxfId="10"/>
    <tableColumn id="5" name="Fecha retorno" dataDxfId="0"/>
    <tableColumn id="6" name="Años permanencia a la fecha" dataDxfId="9">
      <calculatedColumnFormula>+DATEDIF(Tabla4[[#This Row],[Fecha retorno]],TODAY(),"Y")</calculatedColumnFormula>
    </tableColumn>
    <tableColumn id="7" name="SPI año 0 " dataDxfId="8"/>
    <tableColumn id="9" name="SPI año 1" dataDxfId="7"/>
    <tableColumn id="11" name="SPI año 2" dataDxfId="6">
      <calculatedColumnFormula>EDATE(Tabla4[[#This Row],[Fecha retorno]],24)</calculatedColumnFormula>
    </tableColumn>
    <tableColumn id="12" name="SPI año 3" dataDxfId="5">
      <calculatedColumnFormula>EDATE(Tabla4[[#This Row],[Fecha retorno]],24)</calculatedColumnFormula>
    </tableColumn>
    <tableColumn id="13" name="SPI año 4" dataDxfId="4">
      <calculatedColumnFormula>EDATE(Tabla4[[#This Row],[Fecha retorno]],48)</calculatedColumnFormula>
    </tableColumn>
    <tableColumn id="14" name="SPI año 5" dataDxfId="3">
      <calculatedColumnFormula>EDATE(Tabla4[[#This Row],[Fecha retorno]],60)</calculatedColumnFormula>
    </tableColumn>
    <tableColumn id="15" name="Tareas Pendientes al 01/12/2020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showGridLines="0" tabSelected="1" zoomScale="114" zoomScaleNormal="114" workbookViewId="0">
      <selection activeCell="O15" sqref="O15"/>
    </sheetView>
  </sheetViews>
  <sheetFormatPr baseColWidth="10" defaultRowHeight="14.4" x14ac:dyDescent="0.3"/>
  <cols>
    <col min="1" max="1" width="15" customWidth="1"/>
    <col min="3" max="4" width="21.77734375" customWidth="1"/>
    <col min="5" max="5" width="14.5546875" style="9" customWidth="1"/>
    <col min="6" max="6" width="12.44140625" customWidth="1"/>
    <col min="7" max="7" width="11.77734375" customWidth="1"/>
    <col min="13" max="13" width="13.33203125" customWidth="1"/>
  </cols>
  <sheetData>
    <row r="1" spans="1:13" ht="81" customHeight="1" x14ac:dyDescent="0.3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19.95" customHeight="1" x14ac:dyDescent="0.3">
      <c r="A2" s="12" t="s">
        <v>70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ht="19.95" customHeight="1" x14ac:dyDescent="0.3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spans="1:13" ht="43.2" x14ac:dyDescent="0.3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2" t="s">
        <v>10</v>
      </c>
      <c r="L4" s="2" t="s">
        <v>11</v>
      </c>
      <c r="M4" s="2" t="s">
        <v>67</v>
      </c>
    </row>
    <row r="5" spans="1:13" ht="19.95" customHeight="1" x14ac:dyDescent="0.3">
      <c r="A5" s="3" t="s">
        <v>12</v>
      </c>
      <c r="B5" s="3">
        <v>4505278</v>
      </c>
      <c r="C5" s="3" t="s">
        <v>13</v>
      </c>
      <c r="D5" s="3" t="s">
        <v>14</v>
      </c>
      <c r="E5" s="6">
        <v>43526</v>
      </c>
      <c r="F5" s="4">
        <f ca="1">+DATEDIF(Tabla4[[#This Row],[Fecha retorno]],TODAY(),"Y")</f>
        <v>1</v>
      </c>
      <c r="G5" s="3" t="s">
        <v>65</v>
      </c>
      <c r="H5" s="3" t="s">
        <v>65</v>
      </c>
      <c r="I5" s="1">
        <f>EDATE(Tabla4[[#This Row],[Fecha retorno]],24)</f>
        <v>44257</v>
      </c>
      <c r="J5" s="1">
        <f>EDATE(Tabla4[[#This Row],[Fecha retorno]],24)</f>
        <v>44257</v>
      </c>
      <c r="K5" s="1">
        <f>EDATE(Tabla4[[#This Row],[Fecha retorno]],48)</f>
        <v>44987</v>
      </c>
      <c r="L5" s="1">
        <f>EDATE(Tabla4[[#This Row],[Fecha retorno]],60)</f>
        <v>45353</v>
      </c>
      <c r="M5" s="3" t="s">
        <v>15</v>
      </c>
    </row>
    <row r="6" spans="1:13" ht="19.95" customHeight="1" x14ac:dyDescent="0.3">
      <c r="A6" s="3" t="s">
        <v>16</v>
      </c>
      <c r="B6" s="3">
        <v>3369056</v>
      </c>
      <c r="C6" s="3" t="s">
        <v>17</v>
      </c>
      <c r="D6" s="3" t="s">
        <v>18</v>
      </c>
      <c r="E6" s="6">
        <v>43863</v>
      </c>
      <c r="F6" s="4">
        <f ca="1">+DATEDIF(Tabla4[[#This Row],[Fecha retorno]],TODAY(),"Y")</f>
        <v>0</v>
      </c>
      <c r="G6" s="3" t="s">
        <v>65</v>
      </c>
      <c r="H6" s="1">
        <f>EDATE(Tabla4[[#This Row],[Fecha retorno]],12)</f>
        <v>44229</v>
      </c>
      <c r="I6" s="1">
        <f>EDATE(Tabla4[[#This Row],[Fecha retorno]],24)</f>
        <v>44594</v>
      </c>
      <c r="J6" s="1">
        <f>EDATE(Tabla4[[#This Row],[Fecha retorno]],24)</f>
        <v>44594</v>
      </c>
      <c r="K6" s="1">
        <f>EDATE(Tabla4[[#This Row],[Fecha retorno]],48)</f>
        <v>45324</v>
      </c>
      <c r="L6" s="1">
        <f>EDATE(Tabla4[[#This Row],[Fecha retorno]],60)</f>
        <v>45690</v>
      </c>
      <c r="M6" s="3" t="s">
        <v>15</v>
      </c>
    </row>
    <row r="7" spans="1:13" ht="19.95" customHeight="1" x14ac:dyDescent="0.3">
      <c r="A7" s="3" t="s">
        <v>19</v>
      </c>
      <c r="B7" s="3">
        <v>3630790</v>
      </c>
      <c r="C7" s="3" t="s">
        <v>20</v>
      </c>
      <c r="D7" s="3" t="s">
        <v>21</v>
      </c>
      <c r="E7" s="6">
        <v>43860</v>
      </c>
      <c r="F7" s="4">
        <f ca="1">+DATEDIF(Tabla4[[#This Row],[Fecha retorno]],TODAY(),"Y")</f>
        <v>0</v>
      </c>
      <c r="G7" s="3" t="s">
        <v>65</v>
      </c>
      <c r="H7" s="1">
        <f>EDATE(Tabla4[[#This Row],[Fecha retorno]],12)</f>
        <v>44226</v>
      </c>
      <c r="I7" s="1">
        <f>EDATE(Tabla4[[#This Row],[Fecha retorno]],24)</f>
        <v>44591</v>
      </c>
      <c r="J7" s="1">
        <f>EDATE(Tabla4[[#This Row],[Fecha retorno]],24)</f>
        <v>44591</v>
      </c>
      <c r="K7" s="1">
        <f>EDATE(Tabla4[[#This Row],[Fecha retorno]],48)</f>
        <v>45321</v>
      </c>
      <c r="L7" s="1">
        <f>EDATE(Tabla4[[#This Row],[Fecha retorno]],60)</f>
        <v>45687</v>
      </c>
      <c r="M7" s="3" t="s">
        <v>15</v>
      </c>
    </row>
    <row r="8" spans="1:13" ht="19.95" customHeight="1" x14ac:dyDescent="0.3">
      <c r="A8" s="3" t="s">
        <v>22</v>
      </c>
      <c r="B8" s="3">
        <v>3840159</v>
      </c>
      <c r="C8" s="3" t="s">
        <v>23</v>
      </c>
      <c r="D8" s="3" t="s">
        <v>24</v>
      </c>
      <c r="E8" s="6">
        <v>43660</v>
      </c>
      <c r="F8" s="4">
        <f ca="1">+DATEDIF(Tabla4[[#This Row],[Fecha retorno]],TODAY(),"Y")</f>
        <v>1</v>
      </c>
      <c r="G8" s="3" t="s">
        <v>65</v>
      </c>
      <c r="H8" s="3" t="s">
        <v>65</v>
      </c>
      <c r="I8" s="1">
        <f>EDATE(Tabla4[[#This Row],[Fecha retorno]],24)</f>
        <v>44391</v>
      </c>
      <c r="J8" s="1">
        <f>EDATE(Tabla4[[#This Row],[Fecha retorno]],24)</f>
        <v>44391</v>
      </c>
      <c r="K8" s="1">
        <f>EDATE(Tabla4[[#This Row],[Fecha retorno]],48)</f>
        <v>45121</v>
      </c>
      <c r="L8" s="1">
        <f>EDATE(Tabla4[[#This Row],[Fecha retorno]],60)</f>
        <v>45487</v>
      </c>
      <c r="M8" s="3" t="s">
        <v>15</v>
      </c>
    </row>
    <row r="9" spans="1:13" ht="19.95" customHeight="1" x14ac:dyDescent="0.3">
      <c r="A9" s="3" t="s">
        <v>25</v>
      </c>
      <c r="B9" s="3">
        <v>2896051</v>
      </c>
      <c r="C9" s="3" t="s">
        <v>26</v>
      </c>
      <c r="D9" s="3" t="s">
        <v>27</v>
      </c>
      <c r="E9" s="6">
        <v>43637</v>
      </c>
      <c r="F9" s="4">
        <f ca="1">+DATEDIF(Tabla4[[#This Row],[Fecha retorno]],TODAY(),"Y")</f>
        <v>1</v>
      </c>
      <c r="G9" s="3" t="s">
        <v>65</v>
      </c>
      <c r="H9" s="3" t="s">
        <v>65</v>
      </c>
      <c r="I9" s="1">
        <f>EDATE(Tabla4[[#This Row],[Fecha retorno]],24)</f>
        <v>44368</v>
      </c>
      <c r="J9" s="1">
        <f>EDATE(Tabla4[[#This Row],[Fecha retorno]],24)</f>
        <v>44368</v>
      </c>
      <c r="K9" s="1">
        <f>EDATE(Tabla4[[#This Row],[Fecha retorno]],48)</f>
        <v>45098</v>
      </c>
      <c r="L9" s="1">
        <f>EDATE(Tabla4[[#This Row],[Fecha retorno]],60)</f>
        <v>45464</v>
      </c>
      <c r="M9" s="3" t="s">
        <v>15</v>
      </c>
    </row>
    <row r="10" spans="1:13" ht="19.95" customHeight="1" x14ac:dyDescent="0.3">
      <c r="A10" s="3" t="s">
        <v>28</v>
      </c>
      <c r="B10" s="3">
        <v>4621070</v>
      </c>
      <c r="C10" s="3" t="s">
        <v>29</v>
      </c>
      <c r="D10" s="3" t="s">
        <v>30</v>
      </c>
      <c r="E10" s="6">
        <v>43701</v>
      </c>
      <c r="F10" s="4">
        <f ca="1">+DATEDIF(Tabla4[[#This Row],[Fecha retorno]],TODAY(),"Y")</f>
        <v>1</v>
      </c>
      <c r="G10" s="3" t="s">
        <v>65</v>
      </c>
      <c r="H10" s="5" t="s">
        <v>66</v>
      </c>
      <c r="I10" s="1">
        <f>EDATE(Tabla4[[#This Row],[Fecha retorno]],24)</f>
        <v>44432</v>
      </c>
      <c r="J10" s="1">
        <f>EDATE(Tabla4[[#This Row],[Fecha retorno]],24)</f>
        <v>44432</v>
      </c>
      <c r="K10" s="1">
        <f>EDATE(Tabla4[[#This Row],[Fecha retorno]],48)</f>
        <v>45162</v>
      </c>
      <c r="L10" s="1">
        <f>EDATE(Tabla4[[#This Row],[Fecha retorno]],60)</f>
        <v>45528</v>
      </c>
      <c r="M10" s="5" t="s">
        <v>31</v>
      </c>
    </row>
    <row r="11" spans="1:13" ht="19.95" customHeight="1" x14ac:dyDescent="0.3">
      <c r="A11" s="3" t="s">
        <v>32</v>
      </c>
      <c r="B11" s="3">
        <v>2328198</v>
      </c>
      <c r="C11" s="3" t="s">
        <v>33</v>
      </c>
      <c r="D11" s="3" t="s">
        <v>34</v>
      </c>
      <c r="E11" s="7" t="s">
        <v>68</v>
      </c>
      <c r="F11" s="4" t="s">
        <v>35</v>
      </c>
      <c r="G11" s="3"/>
      <c r="H11" s="1"/>
      <c r="I11" s="1"/>
      <c r="J11" s="1"/>
      <c r="K11" s="1"/>
      <c r="L11" s="1"/>
      <c r="M11" s="3" t="s">
        <v>35</v>
      </c>
    </row>
    <row r="12" spans="1:13" ht="19.95" customHeight="1" x14ac:dyDescent="0.3">
      <c r="A12" s="3" t="s">
        <v>36</v>
      </c>
      <c r="B12" s="3">
        <v>4730013</v>
      </c>
      <c r="C12" s="3" t="s">
        <v>37</v>
      </c>
      <c r="D12" s="3" t="s">
        <v>38</v>
      </c>
      <c r="E12" s="6">
        <v>43703</v>
      </c>
      <c r="F12" s="4">
        <f ca="1">+DATEDIF(Tabla4[[#This Row],[Fecha retorno]],TODAY(),"Y")</f>
        <v>1</v>
      </c>
      <c r="G12" s="3" t="s">
        <v>65</v>
      </c>
      <c r="H12" s="3" t="s">
        <v>65</v>
      </c>
      <c r="I12" s="1">
        <f>EDATE(Tabla4[[#This Row],[Fecha retorno]],24)</f>
        <v>44434</v>
      </c>
      <c r="J12" s="1">
        <f>EDATE(Tabla4[[#This Row],[Fecha retorno]],24)</f>
        <v>44434</v>
      </c>
      <c r="K12" s="1">
        <f>EDATE(Tabla4[[#This Row],[Fecha retorno]],48)</f>
        <v>45164</v>
      </c>
      <c r="L12" s="1">
        <f>EDATE(Tabla4[[#This Row],[Fecha retorno]],60)</f>
        <v>45530</v>
      </c>
      <c r="M12" s="3" t="s">
        <v>15</v>
      </c>
    </row>
    <row r="13" spans="1:13" ht="19.95" customHeight="1" x14ac:dyDescent="0.3">
      <c r="A13" s="3" t="s">
        <v>39</v>
      </c>
      <c r="B13" s="3">
        <v>4527328</v>
      </c>
      <c r="C13" s="3" t="s">
        <v>40</v>
      </c>
      <c r="D13" s="3" t="s">
        <v>41</v>
      </c>
      <c r="E13" s="8" t="s">
        <v>69</v>
      </c>
      <c r="F13" s="4"/>
      <c r="G13" s="5"/>
      <c r="H13" s="1"/>
      <c r="I13" s="1"/>
      <c r="J13" s="1"/>
      <c r="K13" s="1"/>
      <c r="L13" s="1"/>
      <c r="M13" s="5" t="s">
        <v>42</v>
      </c>
    </row>
    <row r="14" spans="1:13" ht="19.95" customHeight="1" x14ac:dyDescent="0.3">
      <c r="A14" s="3" t="s">
        <v>43</v>
      </c>
      <c r="B14" s="3">
        <v>3422303</v>
      </c>
      <c r="C14" s="3" t="s">
        <v>44</v>
      </c>
      <c r="D14" s="3" t="s">
        <v>45</v>
      </c>
      <c r="E14" s="6">
        <v>43692</v>
      </c>
      <c r="F14" s="4">
        <f ca="1">+DATEDIF(Tabla4[[#This Row],[Fecha retorno]],TODAY(),"Y")</f>
        <v>1</v>
      </c>
      <c r="G14" s="3" t="s">
        <v>65</v>
      </c>
      <c r="H14" s="5" t="s">
        <v>69</v>
      </c>
      <c r="I14" s="1">
        <f>EDATE(Tabla4[[#This Row],[Fecha retorno]],24)</f>
        <v>44423</v>
      </c>
      <c r="J14" s="1">
        <f>EDATE(Tabla4[[#This Row],[Fecha retorno]],24)</f>
        <v>44423</v>
      </c>
      <c r="K14" s="1">
        <f>EDATE(Tabla4[[#This Row],[Fecha retorno]],48)</f>
        <v>45153</v>
      </c>
      <c r="L14" s="1">
        <f>EDATE(Tabla4[[#This Row],[Fecha retorno]],60)</f>
        <v>45519</v>
      </c>
      <c r="M14" s="5" t="s">
        <v>31</v>
      </c>
    </row>
    <row r="15" spans="1:13" ht="19.95" customHeight="1" x14ac:dyDescent="0.3">
      <c r="A15" s="3" t="s">
        <v>46</v>
      </c>
      <c r="B15" s="3">
        <v>5101590</v>
      </c>
      <c r="C15" s="3" t="s">
        <v>47</v>
      </c>
      <c r="D15" s="3" t="s">
        <v>48</v>
      </c>
      <c r="E15" s="6">
        <v>43819</v>
      </c>
      <c r="F15" s="4">
        <f ca="1">+DATEDIF(Tabla4[[#This Row],[Fecha retorno]],TODAY(),"Y")</f>
        <v>0</v>
      </c>
      <c r="G15" s="3" t="s">
        <v>65</v>
      </c>
      <c r="H15" s="1">
        <f>EDATE(Tabla4[[#This Row],[Fecha retorno]],12)</f>
        <v>44185</v>
      </c>
      <c r="I15" s="1">
        <f>EDATE(Tabla4[[#This Row],[Fecha retorno]],24)</f>
        <v>44550</v>
      </c>
      <c r="J15" s="1">
        <f>EDATE(Tabla4[[#This Row],[Fecha retorno]],24)</f>
        <v>44550</v>
      </c>
      <c r="K15" s="1">
        <f>EDATE(Tabla4[[#This Row],[Fecha retorno]],48)</f>
        <v>45280</v>
      </c>
      <c r="L15" s="1">
        <f>EDATE(Tabla4[[#This Row],[Fecha retorno]],60)</f>
        <v>45646</v>
      </c>
      <c r="M15" s="3" t="s">
        <v>15</v>
      </c>
    </row>
    <row r="16" spans="1:13" ht="19.95" customHeight="1" x14ac:dyDescent="0.3">
      <c r="A16" s="3" t="s">
        <v>49</v>
      </c>
      <c r="B16" s="3">
        <v>3525269</v>
      </c>
      <c r="C16" s="3" t="s">
        <v>50</v>
      </c>
      <c r="D16" s="3" t="s">
        <v>51</v>
      </c>
      <c r="E16" s="7" t="s">
        <v>68</v>
      </c>
      <c r="F16" s="4" t="s">
        <v>35</v>
      </c>
      <c r="G16" s="3"/>
      <c r="H16" s="1"/>
      <c r="I16" s="1"/>
      <c r="J16" s="1"/>
      <c r="K16" s="1"/>
      <c r="L16" s="1"/>
      <c r="M16" s="3" t="s">
        <v>35</v>
      </c>
    </row>
    <row r="17" spans="1:13" ht="19.95" customHeight="1" x14ac:dyDescent="0.3">
      <c r="A17" s="3" t="s">
        <v>52</v>
      </c>
      <c r="B17" s="3">
        <v>3986953</v>
      </c>
      <c r="C17" s="3" t="s">
        <v>53</v>
      </c>
      <c r="D17" s="3" t="s">
        <v>54</v>
      </c>
      <c r="E17" s="6">
        <v>43498</v>
      </c>
      <c r="F17" s="4">
        <f ca="1">+DATEDIF(Tabla4[[#This Row],[Fecha retorno]],TODAY(),"Y")</f>
        <v>1</v>
      </c>
      <c r="G17" s="3" t="s">
        <v>65</v>
      </c>
      <c r="H17" s="3" t="s">
        <v>65</v>
      </c>
      <c r="I17" s="1">
        <f>EDATE(Tabla4[[#This Row],[Fecha retorno]],24)</f>
        <v>44229</v>
      </c>
      <c r="J17" s="1">
        <f>EDATE(Tabla4[[#This Row],[Fecha retorno]],24)</f>
        <v>44229</v>
      </c>
      <c r="K17" s="1">
        <f>EDATE(Tabla4[[#This Row],[Fecha retorno]],48)</f>
        <v>44959</v>
      </c>
      <c r="L17" s="1">
        <f>EDATE(Tabla4[[#This Row],[Fecha retorno]],60)</f>
        <v>45324</v>
      </c>
      <c r="M17" s="3" t="s">
        <v>15</v>
      </c>
    </row>
    <row r="18" spans="1:13" ht="19.95" customHeight="1" x14ac:dyDescent="0.3">
      <c r="A18" s="3" t="s">
        <v>55</v>
      </c>
      <c r="B18" s="3">
        <v>5762769</v>
      </c>
      <c r="C18" s="3" t="s">
        <v>56</v>
      </c>
      <c r="D18" s="3" t="s">
        <v>57</v>
      </c>
      <c r="E18" s="6">
        <v>43875</v>
      </c>
      <c r="F18" s="4">
        <f ca="1">+DATEDIF(Tabla4[[#This Row],[Fecha retorno]],TODAY(),"Y")</f>
        <v>0</v>
      </c>
      <c r="G18" s="3" t="s">
        <v>65</v>
      </c>
      <c r="H18" s="1">
        <f>EDATE(Tabla4[[#This Row],[Fecha retorno]],12)</f>
        <v>44241</v>
      </c>
      <c r="I18" s="1">
        <f>EDATE(Tabla4[[#This Row],[Fecha retorno]],24)</f>
        <v>44606</v>
      </c>
      <c r="J18" s="1">
        <f>EDATE(Tabla4[[#This Row],[Fecha retorno]],24)</f>
        <v>44606</v>
      </c>
      <c r="K18" s="1">
        <f>EDATE(Tabla4[[#This Row],[Fecha retorno]],48)</f>
        <v>45336</v>
      </c>
      <c r="L18" s="1">
        <f>EDATE(Tabla4[[#This Row],[Fecha retorno]],60)</f>
        <v>45702</v>
      </c>
      <c r="M18" s="3" t="s">
        <v>15</v>
      </c>
    </row>
    <row r="19" spans="1:13" ht="19.95" customHeight="1" x14ac:dyDescent="0.3">
      <c r="A19" s="3" t="s">
        <v>58</v>
      </c>
      <c r="B19" s="3">
        <v>3386292</v>
      </c>
      <c r="C19" s="3" t="s">
        <v>59</v>
      </c>
      <c r="D19" s="3" t="s">
        <v>60</v>
      </c>
      <c r="E19" s="6">
        <v>43519</v>
      </c>
      <c r="F19" s="4">
        <f ca="1">+DATEDIF(Tabla4[[#This Row],[Fecha retorno]],TODAY(),"Y")</f>
        <v>1</v>
      </c>
      <c r="G19" s="3" t="s">
        <v>65</v>
      </c>
      <c r="H19" s="5" t="s">
        <v>69</v>
      </c>
      <c r="I19" s="1">
        <f>EDATE(Tabla4[[#This Row],[Fecha retorno]],24)</f>
        <v>44250</v>
      </c>
      <c r="J19" s="1">
        <f>EDATE(Tabla4[[#This Row],[Fecha retorno]],24)</f>
        <v>44250</v>
      </c>
      <c r="K19" s="1">
        <f>EDATE(Tabla4[[#This Row],[Fecha retorno]],48)</f>
        <v>44980</v>
      </c>
      <c r="L19" s="1">
        <f>EDATE(Tabla4[[#This Row],[Fecha retorno]],60)</f>
        <v>45345</v>
      </c>
      <c r="M19" s="5" t="s">
        <v>31</v>
      </c>
    </row>
    <row r="20" spans="1:13" ht="19.95" customHeight="1" x14ac:dyDescent="0.3">
      <c r="A20" s="3" t="s">
        <v>61</v>
      </c>
      <c r="B20" s="3">
        <v>3604978</v>
      </c>
      <c r="C20" s="3" t="s">
        <v>62</v>
      </c>
      <c r="D20" s="3" t="s">
        <v>63</v>
      </c>
      <c r="E20" s="6">
        <v>43851</v>
      </c>
      <c r="F20" s="4">
        <f ca="1">+DATEDIF(Tabla4[[#This Row],[Fecha retorno]],TODAY(),"Y")</f>
        <v>0</v>
      </c>
      <c r="G20" s="3" t="s">
        <v>65</v>
      </c>
      <c r="H20" s="1">
        <f>EDATE(Tabla4[[#This Row],[Fecha retorno]],12)</f>
        <v>44217</v>
      </c>
      <c r="I20" s="1">
        <f>EDATE(Tabla4[[#This Row],[Fecha retorno]],24)</f>
        <v>44582</v>
      </c>
      <c r="J20" s="1">
        <f>EDATE(Tabla4[[#This Row],[Fecha retorno]],24)</f>
        <v>44582</v>
      </c>
      <c r="K20" s="1">
        <f>EDATE(Tabla4[[#This Row],[Fecha retorno]],48)</f>
        <v>45312</v>
      </c>
      <c r="L20" s="1">
        <f>EDATE(Tabla4[[#This Row],[Fecha retorno]],60)</f>
        <v>45678</v>
      </c>
      <c r="M20" s="3" t="s">
        <v>15</v>
      </c>
    </row>
    <row r="22" spans="1:13" x14ac:dyDescent="0.3">
      <c r="A22" s="10" t="s">
        <v>64</v>
      </c>
    </row>
  </sheetData>
  <sheetProtection algorithmName="SHA-512" hashValue="G038dMc1Gq5ZLFElThRQ0MNuE3A+GEEWDulNmApOF/IJ8Kn/nt1EBEDEznLGPeACox4q0yDv/OYqkkLOc2kOoA==" saltValue="d4tp/tWpkhFcoT9pLFu9tg==" spinCount="100000" sheet="1" selectLockedCells="1" sort="0" autoFilter="0" pivotTables="0" selectUnlockedCells="1"/>
  <mergeCells count="3">
    <mergeCell ref="A2:M2"/>
    <mergeCell ref="A3:M3"/>
    <mergeCell ref="A1:M1"/>
  </mergeCells>
  <pageMargins left="0.7" right="0.7" top="0.75" bottom="0.75" header="0.3" footer="0.3"/>
  <pageSetup paperSize="9" orientation="portrait" verticalDpi="30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tareas 5ta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Mónica</dc:creator>
  <cp:lastModifiedBy>Claudia Benítez</cp:lastModifiedBy>
  <dcterms:created xsi:type="dcterms:W3CDTF">2020-12-01T18:20:38Z</dcterms:created>
  <dcterms:modified xsi:type="dcterms:W3CDTF">2020-12-02T13:52:29Z</dcterms:modified>
</cp:coreProperties>
</file>