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-\Downloads\"/>
    </mc:Choice>
  </mc:AlternateContent>
  <bookViews>
    <workbookView xWindow="0" yWindow="0" windowWidth="23040" windowHeight="9192" tabRatio="500"/>
  </bookViews>
  <sheets>
    <sheet name="ESPAÑA 02" sheetId="1" r:id="rId1"/>
  </sheets>
  <definedNames>
    <definedName name="_xlnm._FilterDatabase" localSheetId="0" hidden="1">'ESPAÑA 02'!$A$5:$N$33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L11" i="1"/>
  <c r="J6" i="1"/>
  <c r="L7" i="1"/>
  <c r="L8" i="1"/>
  <c r="L9" i="1"/>
  <c r="L10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6" i="1"/>
  <c r="J7" i="1"/>
  <c r="J8" i="1"/>
  <c r="J9" i="1"/>
  <c r="J10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6" i="1"/>
</calcChain>
</file>

<file path=xl/sharedStrings.xml><?xml version="1.0" encoding="utf-8"?>
<sst xmlns="http://schemas.openxmlformats.org/spreadsheetml/2006/main" count="222" uniqueCount="109">
  <si>
    <t>Código postulación</t>
  </si>
  <si>
    <t>C.I.</t>
  </si>
  <si>
    <t>Nombres</t>
  </si>
  <si>
    <t>Apellidos</t>
  </si>
  <si>
    <t xml:space="preserve">Fecha retorno
</t>
  </si>
  <si>
    <t>Años permanencia a la fecha</t>
  </si>
  <si>
    <t>SPI año 0 estado</t>
  </si>
  <si>
    <t>SPI año 1 estado</t>
  </si>
  <si>
    <t>SPI año 2 estado</t>
  </si>
  <si>
    <t>SPI año 3 estado</t>
  </si>
  <si>
    <t>SPI año 4 estado</t>
  </si>
  <si>
    <t>SPI año 5 estado</t>
  </si>
  <si>
    <t>Tareas pendientes al 09/03/2021</t>
  </si>
  <si>
    <t>BCES02-8</t>
  </si>
  <si>
    <t>Liz Rossmary</t>
  </si>
  <si>
    <t>Martínez Fariña</t>
  </si>
  <si>
    <t>Finalizado</t>
  </si>
  <si>
    <t>Pendiente</t>
  </si>
  <si>
    <t>Año 1 y 2</t>
  </si>
  <si>
    <t>nota</t>
  </si>
  <si>
    <t>BCES02-105</t>
  </si>
  <si>
    <t>Roque Arnaldo</t>
  </si>
  <si>
    <t>Benítez Cáceres</t>
  </si>
  <si>
    <t>Año 2</t>
  </si>
  <si>
    <t>correo</t>
  </si>
  <si>
    <t>BCES02-31</t>
  </si>
  <si>
    <t>Hugo Andrés</t>
  </si>
  <si>
    <t>Coronel Quiñonez</t>
  </si>
  <si>
    <t>Abierto</t>
  </si>
  <si>
    <t>Año 0, 1 y 2</t>
  </si>
  <si>
    <t>colacionado</t>
  </si>
  <si>
    <t>BCES02-70</t>
  </si>
  <si>
    <t xml:space="preserve">Samuel </t>
  </si>
  <si>
    <t>Báez Riveros</t>
  </si>
  <si>
    <t>Actualizado/ al día</t>
  </si>
  <si>
    <t>BCES02-11</t>
  </si>
  <si>
    <t>Nilsa Andrea</t>
  </si>
  <si>
    <t>Bogado López</t>
  </si>
  <si>
    <t>BCES02-73</t>
  </si>
  <si>
    <t>Patricia Johanna</t>
  </si>
  <si>
    <t>Cabrera</t>
  </si>
  <si>
    <t>BCES02-238</t>
  </si>
  <si>
    <t xml:space="preserve">Mario </t>
  </si>
  <si>
    <t>Encizo</t>
  </si>
  <si>
    <t>BCES02-44</t>
  </si>
  <si>
    <t>Ruth Carolina</t>
  </si>
  <si>
    <t>Espínola Gallardo</t>
  </si>
  <si>
    <t>BCES02-33</t>
  </si>
  <si>
    <t xml:space="preserve">Ana Liz </t>
  </si>
  <si>
    <t xml:space="preserve">Estigarribia  </t>
  </si>
  <si>
    <t>BCES02-2</t>
  </si>
  <si>
    <t xml:space="preserve">Luciano  </t>
  </si>
  <si>
    <t>Franco Mareco</t>
  </si>
  <si>
    <t>BCES02-54</t>
  </si>
  <si>
    <t>Jhessica Daihmna</t>
  </si>
  <si>
    <t>Lesme Méndez</t>
  </si>
  <si>
    <t>BCES02-104</t>
  </si>
  <si>
    <t xml:space="preserve">Germán </t>
  </si>
  <si>
    <t>Martínez Cardozo</t>
  </si>
  <si>
    <t>BCES02-38</t>
  </si>
  <si>
    <t>Gabriela María</t>
  </si>
  <si>
    <t xml:space="preserve">Morínigo  </t>
  </si>
  <si>
    <t>BCES02-16</t>
  </si>
  <si>
    <t>Gissela Noemí</t>
  </si>
  <si>
    <t>Naber Stizmann</t>
  </si>
  <si>
    <t>BCES02-26</t>
  </si>
  <si>
    <t xml:space="preserve">Alfredo </t>
  </si>
  <si>
    <t>Quintana</t>
  </si>
  <si>
    <t>BCES02-14</t>
  </si>
  <si>
    <t>Alma María</t>
  </si>
  <si>
    <t>Rodríguez Colmán</t>
  </si>
  <si>
    <t>BCES02-23</t>
  </si>
  <si>
    <t>Cinthya Elizabeth</t>
  </si>
  <si>
    <t>Acosta</t>
  </si>
  <si>
    <t>BCES02-115</t>
  </si>
  <si>
    <t>Javier</t>
  </si>
  <si>
    <t>Alcaraz Barrios</t>
  </si>
  <si>
    <t>BCES02-165</t>
  </si>
  <si>
    <t>Argüello</t>
  </si>
  <si>
    <t>BCES02-107</t>
  </si>
  <si>
    <t>Edy Marina</t>
  </si>
  <si>
    <t>Centurión Galino</t>
  </si>
  <si>
    <t>BCES02-56</t>
  </si>
  <si>
    <t>Néstor</t>
  </si>
  <si>
    <t>Figueredo Martínez</t>
  </si>
  <si>
    <t>BCES02-57</t>
  </si>
  <si>
    <t>Rosalba Isabel</t>
  </si>
  <si>
    <t>Maciel Aquino</t>
  </si>
  <si>
    <t>BCES02-67</t>
  </si>
  <si>
    <t>César José</t>
  </si>
  <si>
    <t>Ocampos</t>
  </si>
  <si>
    <t>BCES02-22</t>
  </si>
  <si>
    <t>Alejandra Noemí</t>
  </si>
  <si>
    <t>Pereira Martínez</t>
  </si>
  <si>
    <t>BCES02-48</t>
  </si>
  <si>
    <t>Jorge Gustavo</t>
  </si>
  <si>
    <t>Salinas López</t>
  </si>
  <si>
    <t>BCES02-64</t>
  </si>
  <si>
    <t>Romina María</t>
  </si>
  <si>
    <t>Segovia Fleitas</t>
  </si>
  <si>
    <t>BCES02-93</t>
  </si>
  <si>
    <t>Claudio Ramón</t>
  </si>
  <si>
    <t>Valiente González</t>
  </si>
  <si>
    <t>BCES02-125</t>
  </si>
  <si>
    <t>Sandra Elizabeth</t>
  </si>
  <si>
    <t>Zorrilla Alvarenga</t>
  </si>
  <si>
    <t>Datos actualizado al: 09/03/2021</t>
  </si>
  <si>
    <t>CONVOCATORIA DOCENTE ESPAÑA 02</t>
  </si>
  <si>
    <t>PROGRAMA NACIONAL DE BECAS DE POSTGRADO EN EL EXTERIOR DON CARLOS ANTONIO 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</si>
</sst>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\-??_);_(@_)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6"/>
      <color rgb="FF000000"/>
      <name val="Calibri"/>
      <family val="2"/>
    </font>
    <font>
      <b/>
      <sz val="14"/>
      <color theme="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rgb="FFC0C0C0"/>
      </patternFill>
    </fill>
    <fill>
      <patternFill patternType="solid">
        <fgColor theme="0" tint="-0.249977111117893"/>
        <bgColor rgb="FF333333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7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/>
    <xf numFmtId="0" fontId="2" fillId="0" borderId="0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297022</xdr:colOff>
      <xdr:row>0</xdr:row>
      <xdr:rowOff>112584</xdr:rowOff>
    </xdr:from>
    <xdr:to>
      <xdr:col>9</xdr:col>
      <xdr:colOff>446217</xdr:colOff>
      <xdr:row>0</xdr:row>
      <xdr:rowOff>885568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95130" y="112584"/>
          <a:ext cx="5757790" cy="772984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showGridLines="0" tabSelected="1" zoomScale="111" zoomScaleNormal="111" workbookViewId="0">
      <selection activeCell="S18" sqref="S18"/>
    </sheetView>
  </sheetViews>
  <sheetFormatPr baseColWidth="10" defaultColWidth="9.21875" defaultRowHeight="14.4" x14ac:dyDescent="0.3"/>
  <cols>
    <col min="1" max="1" width="13.21875" customWidth="1"/>
    <col min="2" max="2" width="13.5546875" customWidth="1"/>
    <col min="3" max="4" width="22.77734375" customWidth="1"/>
    <col min="5" max="5" width="12.21875" customWidth="1"/>
    <col min="6" max="6" width="12.33203125" style="1" customWidth="1"/>
    <col min="7" max="7" width="11.5546875" customWidth="1"/>
    <col min="8" max="8" width="11.44140625" customWidth="1"/>
    <col min="9" max="9" width="11.5546875" customWidth="1"/>
    <col min="10" max="10" width="11.77734375" customWidth="1"/>
    <col min="11" max="11" width="12.21875" customWidth="1"/>
    <col min="12" max="12" width="11.5546875" customWidth="1"/>
    <col min="13" max="13" width="17.44140625" customWidth="1"/>
    <col min="14" max="14" width="18.77734375" hidden="1" customWidth="1"/>
    <col min="15" max="1022" width="9.21875" customWidth="1"/>
  </cols>
  <sheetData>
    <row r="1" spans="1:14" ht="73.8" customHeight="1" x14ac:dyDescent="0.3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4" ht="25.8" customHeight="1" x14ac:dyDescent="0.3">
      <c r="A2" s="23" t="s">
        <v>108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4" ht="17.399999999999999" customHeight="1" x14ac:dyDescent="0.3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</row>
    <row r="4" spans="1:14" ht="28.5" customHeight="1" x14ac:dyDescent="0.3">
      <c r="A4" s="22" t="s">
        <v>107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4" s="2" customFormat="1" ht="43.2" x14ac:dyDescent="0.3">
      <c r="A5" s="7" t="s">
        <v>0</v>
      </c>
      <c r="B5" s="7" t="s">
        <v>1</v>
      </c>
      <c r="C5" s="7" t="s">
        <v>2</v>
      </c>
      <c r="D5" s="7" t="s">
        <v>3</v>
      </c>
      <c r="E5" s="7" t="s">
        <v>4</v>
      </c>
      <c r="F5" s="8" t="s">
        <v>5</v>
      </c>
      <c r="G5" s="9" t="s">
        <v>6</v>
      </c>
      <c r="H5" s="9" t="s">
        <v>7</v>
      </c>
      <c r="I5" s="9" t="s">
        <v>8</v>
      </c>
      <c r="J5" s="9" t="s">
        <v>9</v>
      </c>
      <c r="K5" s="9" t="s">
        <v>10</v>
      </c>
      <c r="L5" s="9" t="s">
        <v>11</v>
      </c>
      <c r="M5" s="10" t="s">
        <v>12</v>
      </c>
    </row>
    <row r="6" spans="1:14" s="3" customFormat="1" ht="15" customHeight="1" x14ac:dyDescent="0.25">
      <c r="A6" s="11" t="s">
        <v>13</v>
      </c>
      <c r="B6" s="12">
        <v>1739959</v>
      </c>
      <c r="C6" s="13" t="s">
        <v>14</v>
      </c>
      <c r="D6" s="11" t="s">
        <v>15</v>
      </c>
      <c r="E6" s="14">
        <v>43354</v>
      </c>
      <c r="F6" s="15">
        <f ca="1">+DATEDIF(E6,TODAY(),"Y")</f>
        <v>2</v>
      </c>
      <c r="G6" s="14" t="s">
        <v>16</v>
      </c>
      <c r="H6" s="16" t="s">
        <v>17</v>
      </c>
      <c r="I6" s="16" t="s">
        <v>17</v>
      </c>
      <c r="J6" s="17">
        <f>EDATE(E6,36)</f>
        <v>44450</v>
      </c>
      <c r="K6" s="17">
        <f>EDATE(E6,48)</f>
        <v>44815</v>
      </c>
      <c r="L6" s="17">
        <f>EDATE(E6,60)</f>
        <v>45180</v>
      </c>
      <c r="M6" s="18" t="s">
        <v>18</v>
      </c>
      <c r="N6" s="3" t="s">
        <v>19</v>
      </c>
    </row>
    <row r="7" spans="1:14" s="3" customFormat="1" ht="15" customHeight="1" x14ac:dyDescent="0.25">
      <c r="A7" s="11" t="s">
        <v>20</v>
      </c>
      <c r="B7" s="12">
        <v>2806674</v>
      </c>
      <c r="C7" s="13" t="s">
        <v>21</v>
      </c>
      <c r="D7" s="11" t="s">
        <v>22</v>
      </c>
      <c r="E7" s="14">
        <v>43386</v>
      </c>
      <c r="F7" s="15">
        <f t="shared" ref="F7:F33" ca="1" si="0">+DATEDIF(E7,TODAY(),"Y")</f>
        <v>2</v>
      </c>
      <c r="G7" s="14" t="s">
        <v>16</v>
      </c>
      <c r="H7" s="14" t="s">
        <v>16</v>
      </c>
      <c r="I7" s="16" t="s">
        <v>17</v>
      </c>
      <c r="J7" s="17">
        <f t="shared" ref="J7:J33" si="1">EDATE(E7,36)</f>
        <v>44482</v>
      </c>
      <c r="K7" s="17">
        <f t="shared" ref="K7:K33" si="2">EDATE(E7,48)</f>
        <v>44847</v>
      </c>
      <c r="L7" s="17">
        <f t="shared" ref="L7:L33" si="3">EDATE(E7,60)</f>
        <v>45212</v>
      </c>
      <c r="M7" s="18" t="s">
        <v>23</v>
      </c>
      <c r="N7" s="3" t="s">
        <v>24</v>
      </c>
    </row>
    <row r="8" spans="1:14" s="3" customFormat="1" ht="15" customHeight="1" x14ac:dyDescent="0.25">
      <c r="A8" s="11" t="s">
        <v>25</v>
      </c>
      <c r="B8" s="12">
        <v>2290591</v>
      </c>
      <c r="C8" s="13" t="s">
        <v>26</v>
      </c>
      <c r="D8" s="11" t="s">
        <v>27</v>
      </c>
      <c r="E8" s="14">
        <v>43447</v>
      </c>
      <c r="F8" s="15">
        <f t="shared" ca="1" si="0"/>
        <v>2</v>
      </c>
      <c r="G8" s="16" t="s">
        <v>28</v>
      </c>
      <c r="H8" s="16" t="s">
        <v>17</v>
      </c>
      <c r="I8" s="16" t="s">
        <v>17</v>
      </c>
      <c r="J8" s="17">
        <f t="shared" si="1"/>
        <v>44543</v>
      </c>
      <c r="K8" s="17">
        <f t="shared" si="2"/>
        <v>44908</v>
      </c>
      <c r="L8" s="17">
        <f t="shared" si="3"/>
        <v>45273</v>
      </c>
      <c r="M8" s="18" t="s">
        <v>29</v>
      </c>
      <c r="N8" s="3" t="s">
        <v>30</v>
      </c>
    </row>
    <row r="9" spans="1:14" s="3" customFormat="1" ht="15" customHeight="1" x14ac:dyDescent="0.25">
      <c r="A9" s="11" t="s">
        <v>31</v>
      </c>
      <c r="B9" s="12">
        <v>3948604</v>
      </c>
      <c r="C9" s="13" t="s">
        <v>32</v>
      </c>
      <c r="D9" s="11" t="s">
        <v>33</v>
      </c>
      <c r="E9" s="14">
        <v>43328</v>
      </c>
      <c r="F9" s="15">
        <f t="shared" ca="1" si="0"/>
        <v>2</v>
      </c>
      <c r="G9" s="14" t="s">
        <v>16</v>
      </c>
      <c r="H9" s="14" t="s">
        <v>16</v>
      </c>
      <c r="I9" s="14" t="s">
        <v>16</v>
      </c>
      <c r="J9" s="17">
        <f t="shared" si="1"/>
        <v>44424</v>
      </c>
      <c r="K9" s="17">
        <f t="shared" si="2"/>
        <v>44789</v>
      </c>
      <c r="L9" s="17">
        <f t="shared" si="3"/>
        <v>45154</v>
      </c>
      <c r="M9" s="19" t="s">
        <v>34</v>
      </c>
    </row>
    <row r="10" spans="1:14" s="3" customFormat="1" ht="15" customHeight="1" x14ac:dyDescent="0.25">
      <c r="A10" s="11" t="s">
        <v>35</v>
      </c>
      <c r="B10" s="12">
        <v>3462136</v>
      </c>
      <c r="C10" s="13" t="s">
        <v>36</v>
      </c>
      <c r="D10" s="11" t="s">
        <v>37</v>
      </c>
      <c r="E10" s="14">
        <v>43340</v>
      </c>
      <c r="F10" s="15">
        <f t="shared" ca="1" si="0"/>
        <v>2</v>
      </c>
      <c r="G10" s="14" t="s">
        <v>16</v>
      </c>
      <c r="H10" s="14" t="s">
        <v>16</v>
      </c>
      <c r="I10" s="16" t="s">
        <v>17</v>
      </c>
      <c r="J10" s="17">
        <f t="shared" si="1"/>
        <v>44436</v>
      </c>
      <c r="K10" s="17">
        <f t="shared" si="2"/>
        <v>44801</v>
      </c>
      <c r="L10" s="17">
        <f t="shared" si="3"/>
        <v>45166</v>
      </c>
      <c r="M10" s="18" t="s">
        <v>23</v>
      </c>
    </row>
    <row r="11" spans="1:14" s="3" customFormat="1" ht="15" customHeight="1" x14ac:dyDescent="0.3">
      <c r="A11" s="11" t="s">
        <v>38</v>
      </c>
      <c r="B11" s="12">
        <v>6768790</v>
      </c>
      <c r="C11" s="13" t="s">
        <v>39</v>
      </c>
      <c r="D11" s="11" t="s">
        <v>40</v>
      </c>
      <c r="E11" s="14">
        <v>43341</v>
      </c>
      <c r="F11" s="15">
        <f t="shared" ca="1" si="0"/>
        <v>2</v>
      </c>
      <c r="G11" s="14" t="s">
        <v>16</v>
      </c>
      <c r="H11" s="14" t="s">
        <v>16</v>
      </c>
      <c r="I11" s="14" t="s">
        <v>16</v>
      </c>
      <c r="J11" s="17">
        <f>EDATE(E11,36)</f>
        <v>44437</v>
      </c>
      <c r="K11" s="17">
        <f t="shared" si="2"/>
        <v>44802</v>
      </c>
      <c r="L11" s="17">
        <f>EDATE(E11,60)</f>
        <v>45167</v>
      </c>
      <c r="M11" s="20" t="s">
        <v>34</v>
      </c>
    </row>
    <row r="12" spans="1:14" s="3" customFormat="1" ht="15" customHeight="1" x14ac:dyDescent="0.3">
      <c r="A12" s="11" t="s">
        <v>41</v>
      </c>
      <c r="B12" s="12">
        <v>4040234</v>
      </c>
      <c r="C12" s="13" t="s">
        <v>42</v>
      </c>
      <c r="D12" s="11" t="s">
        <v>43</v>
      </c>
      <c r="E12" s="14">
        <v>43371</v>
      </c>
      <c r="F12" s="15">
        <f t="shared" ca="1" si="0"/>
        <v>2</v>
      </c>
      <c r="G12" s="14" t="s">
        <v>16</v>
      </c>
      <c r="H12" s="14" t="s">
        <v>16</v>
      </c>
      <c r="I12" s="14" t="s">
        <v>16</v>
      </c>
      <c r="J12" s="17">
        <f t="shared" si="1"/>
        <v>44467</v>
      </c>
      <c r="K12" s="17">
        <f t="shared" si="2"/>
        <v>44832</v>
      </c>
      <c r="L12" s="17">
        <f t="shared" si="3"/>
        <v>45197</v>
      </c>
      <c r="M12" s="20" t="s">
        <v>34</v>
      </c>
    </row>
    <row r="13" spans="1:14" s="3" customFormat="1" ht="15" customHeight="1" x14ac:dyDescent="0.3">
      <c r="A13" s="11" t="s">
        <v>44</v>
      </c>
      <c r="B13" s="12">
        <v>3808616</v>
      </c>
      <c r="C13" s="13" t="s">
        <v>45</v>
      </c>
      <c r="D13" s="11" t="s">
        <v>46</v>
      </c>
      <c r="E13" s="14">
        <v>43334</v>
      </c>
      <c r="F13" s="15">
        <f t="shared" ca="1" si="0"/>
        <v>2</v>
      </c>
      <c r="G13" s="14" t="s">
        <v>16</v>
      </c>
      <c r="H13" s="14" t="s">
        <v>16</v>
      </c>
      <c r="I13" s="14" t="s">
        <v>16</v>
      </c>
      <c r="J13" s="17">
        <f t="shared" si="1"/>
        <v>44430</v>
      </c>
      <c r="K13" s="17">
        <f t="shared" si="2"/>
        <v>44795</v>
      </c>
      <c r="L13" s="17">
        <f t="shared" si="3"/>
        <v>45160</v>
      </c>
      <c r="M13" s="20" t="s">
        <v>34</v>
      </c>
    </row>
    <row r="14" spans="1:14" s="3" customFormat="1" ht="15" customHeight="1" x14ac:dyDescent="0.3">
      <c r="A14" s="11" t="s">
        <v>47</v>
      </c>
      <c r="B14" s="12">
        <v>3783460</v>
      </c>
      <c r="C14" s="13" t="s">
        <v>48</v>
      </c>
      <c r="D14" s="11" t="s">
        <v>49</v>
      </c>
      <c r="E14" s="14">
        <v>43372</v>
      </c>
      <c r="F14" s="15">
        <f t="shared" ca="1" si="0"/>
        <v>2</v>
      </c>
      <c r="G14" s="14" t="s">
        <v>16</v>
      </c>
      <c r="H14" s="14" t="s">
        <v>16</v>
      </c>
      <c r="I14" s="14" t="s">
        <v>16</v>
      </c>
      <c r="J14" s="17">
        <f t="shared" si="1"/>
        <v>44468</v>
      </c>
      <c r="K14" s="17">
        <f t="shared" si="2"/>
        <v>44833</v>
      </c>
      <c r="L14" s="17">
        <f t="shared" si="3"/>
        <v>45198</v>
      </c>
      <c r="M14" s="20" t="s">
        <v>34</v>
      </c>
    </row>
    <row r="15" spans="1:14" s="3" customFormat="1" ht="15" customHeight="1" x14ac:dyDescent="0.3">
      <c r="A15" s="11" t="s">
        <v>50</v>
      </c>
      <c r="B15" s="12">
        <v>4071640</v>
      </c>
      <c r="C15" s="13" t="s">
        <v>51</v>
      </c>
      <c r="D15" s="11" t="s">
        <v>52</v>
      </c>
      <c r="E15" s="14">
        <v>43351</v>
      </c>
      <c r="F15" s="15">
        <f t="shared" ca="1" si="0"/>
        <v>2</v>
      </c>
      <c r="G15" s="14" t="s">
        <v>16</v>
      </c>
      <c r="H15" s="14" t="s">
        <v>16</v>
      </c>
      <c r="I15" s="14" t="s">
        <v>16</v>
      </c>
      <c r="J15" s="17">
        <f t="shared" si="1"/>
        <v>44447</v>
      </c>
      <c r="K15" s="17">
        <f t="shared" si="2"/>
        <v>44812</v>
      </c>
      <c r="L15" s="17">
        <f t="shared" si="3"/>
        <v>45177</v>
      </c>
      <c r="M15" s="20" t="s">
        <v>34</v>
      </c>
    </row>
    <row r="16" spans="1:14" s="3" customFormat="1" ht="15" customHeight="1" x14ac:dyDescent="0.25">
      <c r="A16" s="11" t="s">
        <v>53</v>
      </c>
      <c r="B16" s="12">
        <v>4683904</v>
      </c>
      <c r="C16" s="13" t="s">
        <v>54</v>
      </c>
      <c r="D16" s="11" t="s">
        <v>55</v>
      </c>
      <c r="E16" s="14">
        <v>43330</v>
      </c>
      <c r="F16" s="15">
        <f t="shared" ca="1" si="0"/>
        <v>2</v>
      </c>
      <c r="G16" s="14" t="s">
        <v>16</v>
      </c>
      <c r="H16" s="14" t="s">
        <v>16</v>
      </c>
      <c r="I16" s="16" t="s">
        <v>17</v>
      </c>
      <c r="J16" s="17">
        <f t="shared" si="1"/>
        <v>44426</v>
      </c>
      <c r="K16" s="17">
        <f t="shared" si="2"/>
        <v>44791</v>
      </c>
      <c r="L16" s="17">
        <f t="shared" si="3"/>
        <v>45156</v>
      </c>
      <c r="M16" s="18" t="s">
        <v>23</v>
      </c>
      <c r="N16" s="3" t="s">
        <v>24</v>
      </c>
    </row>
    <row r="17" spans="1:14" s="3" customFormat="1" ht="15" customHeight="1" x14ac:dyDescent="0.25">
      <c r="A17" s="11" t="s">
        <v>56</v>
      </c>
      <c r="B17" s="12">
        <v>4134894</v>
      </c>
      <c r="C17" s="13" t="s">
        <v>57</v>
      </c>
      <c r="D17" s="11" t="s">
        <v>58</v>
      </c>
      <c r="E17" s="14">
        <v>43324</v>
      </c>
      <c r="F17" s="15">
        <f t="shared" ca="1" si="0"/>
        <v>2</v>
      </c>
      <c r="G17" s="14" t="s">
        <v>16</v>
      </c>
      <c r="H17" s="14" t="s">
        <v>16</v>
      </c>
      <c r="I17" s="16" t="s">
        <v>17</v>
      </c>
      <c r="J17" s="17">
        <f t="shared" si="1"/>
        <v>44420</v>
      </c>
      <c r="K17" s="17">
        <f t="shared" si="2"/>
        <v>44785</v>
      </c>
      <c r="L17" s="17">
        <f t="shared" si="3"/>
        <v>45150</v>
      </c>
      <c r="M17" s="18" t="s">
        <v>23</v>
      </c>
      <c r="N17" s="3" t="s">
        <v>24</v>
      </c>
    </row>
    <row r="18" spans="1:14" s="3" customFormat="1" ht="15" customHeight="1" x14ac:dyDescent="0.3">
      <c r="A18" s="11" t="s">
        <v>59</v>
      </c>
      <c r="B18" s="12">
        <v>3188445</v>
      </c>
      <c r="C18" s="13" t="s">
        <v>60</v>
      </c>
      <c r="D18" s="11" t="s">
        <v>61</v>
      </c>
      <c r="E18" s="14">
        <v>43358</v>
      </c>
      <c r="F18" s="15">
        <f t="shared" ca="1" si="0"/>
        <v>2</v>
      </c>
      <c r="G18" s="14" t="s">
        <v>16</v>
      </c>
      <c r="H18" s="14" t="s">
        <v>16</v>
      </c>
      <c r="I18" s="14" t="s">
        <v>16</v>
      </c>
      <c r="J18" s="17">
        <f t="shared" si="1"/>
        <v>44454</v>
      </c>
      <c r="K18" s="17">
        <f t="shared" si="2"/>
        <v>44819</v>
      </c>
      <c r="L18" s="17">
        <f t="shared" si="3"/>
        <v>45184</v>
      </c>
      <c r="M18" s="20" t="s">
        <v>34</v>
      </c>
    </row>
    <row r="19" spans="1:14" s="3" customFormat="1" ht="15" customHeight="1" x14ac:dyDescent="0.3">
      <c r="A19" s="11" t="s">
        <v>62</v>
      </c>
      <c r="B19" s="12">
        <v>3275948</v>
      </c>
      <c r="C19" s="13" t="s">
        <v>63</v>
      </c>
      <c r="D19" s="11" t="s">
        <v>64</v>
      </c>
      <c r="E19" s="14">
        <v>43358</v>
      </c>
      <c r="F19" s="15">
        <f t="shared" ca="1" si="0"/>
        <v>2</v>
      </c>
      <c r="G19" s="14" t="s">
        <v>16</v>
      </c>
      <c r="H19" s="14" t="s">
        <v>16</v>
      </c>
      <c r="I19" s="14" t="s">
        <v>16</v>
      </c>
      <c r="J19" s="17">
        <f t="shared" si="1"/>
        <v>44454</v>
      </c>
      <c r="K19" s="17">
        <f t="shared" si="2"/>
        <v>44819</v>
      </c>
      <c r="L19" s="17">
        <f t="shared" si="3"/>
        <v>45184</v>
      </c>
      <c r="M19" s="20" t="s">
        <v>34</v>
      </c>
    </row>
    <row r="20" spans="1:14" s="3" customFormat="1" ht="15" customHeight="1" x14ac:dyDescent="0.3">
      <c r="A20" s="11" t="s">
        <v>65</v>
      </c>
      <c r="B20" s="12">
        <v>3875466</v>
      </c>
      <c r="C20" s="13" t="s">
        <v>66</v>
      </c>
      <c r="D20" s="11" t="s">
        <v>67</v>
      </c>
      <c r="E20" s="14">
        <v>43361</v>
      </c>
      <c r="F20" s="15">
        <f t="shared" ca="1" si="0"/>
        <v>2</v>
      </c>
      <c r="G20" s="14" t="s">
        <v>16</v>
      </c>
      <c r="H20" s="14" t="s">
        <v>16</v>
      </c>
      <c r="I20" s="14" t="s">
        <v>16</v>
      </c>
      <c r="J20" s="17">
        <f t="shared" si="1"/>
        <v>44457</v>
      </c>
      <c r="K20" s="17">
        <f t="shared" si="2"/>
        <v>44822</v>
      </c>
      <c r="L20" s="17">
        <f t="shared" si="3"/>
        <v>45187</v>
      </c>
      <c r="M20" s="20" t="s">
        <v>34</v>
      </c>
    </row>
    <row r="21" spans="1:14" s="3" customFormat="1" ht="15" customHeight="1" x14ac:dyDescent="0.25">
      <c r="A21" s="11" t="s">
        <v>68</v>
      </c>
      <c r="B21" s="12">
        <v>3985153</v>
      </c>
      <c r="C21" s="13" t="s">
        <v>69</v>
      </c>
      <c r="D21" s="11" t="s">
        <v>70</v>
      </c>
      <c r="E21" s="14">
        <v>43328</v>
      </c>
      <c r="F21" s="15">
        <f t="shared" ca="1" si="0"/>
        <v>2</v>
      </c>
      <c r="G21" s="14" t="s">
        <v>16</v>
      </c>
      <c r="H21" s="14" t="s">
        <v>16</v>
      </c>
      <c r="I21" s="14" t="s">
        <v>16</v>
      </c>
      <c r="J21" s="17">
        <f t="shared" si="1"/>
        <v>44424</v>
      </c>
      <c r="K21" s="17">
        <f t="shared" si="2"/>
        <v>44789</v>
      </c>
      <c r="L21" s="17">
        <f t="shared" si="3"/>
        <v>45154</v>
      </c>
      <c r="M21" s="19" t="s">
        <v>34</v>
      </c>
    </row>
    <row r="22" spans="1:14" s="3" customFormat="1" ht="15" customHeight="1" x14ac:dyDescent="0.25">
      <c r="A22" s="11" t="s">
        <v>71</v>
      </c>
      <c r="B22" s="12">
        <v>3675789</v>
      </c>
      <c r="C22" s="13" t="s">
        <v>72</v>
      </c>
      <c r="D22" s="11" t="s">
        <v>73</v>
      </c>
      <c r="E22" s="14">
        <v>43381</v>
      </c>
      <c r="F22" s="15">
        <f t="shared" ca="1" si="0"/>
        <v>2</v>
      </c>
      <c r="G22" s="14" t="s">
        <v>16</v>
      </c>
      <c r="H22" s="14" t="s">
        <v>16</v>
      </c>
      <c r="I22" s="14" t="s">
        <v>16</v>
      </c>
      <c r="J22" s="17">
        <f t="shared" si="1"/>
        <v>44477</v>
      </c>
      <c r="K22" s="17">
        <f t="shared" si="2"/>
        <v>44842</v>
      </c>
      <c r="L22" s="17">
        <f t="shared" si="3"/>
        <v>45207</v>
      </c>
      <c r="M22" s="19" t="s">
        <v>34</v>
      </c>
    </row>
    <row r="23" spans="1:14" s="3" customFormat="1" ht="15" customHeight="1" x14ac:dyDescent="0.25">
      <c r="A23" s="11" t="s">
        <v>74</v>
      </c>
      <c r="B23" s="12">
        <v>3968252</v>
      </c>
      <c r="C23" s="13" t="s">
        <v>75</v>
      </c>
      <c r="D23" s="11" t="s">
        <v>76</v>
      </c>
      <c r="E23" s="14">
        <v>43353</v>
      </c>
      <c r="F23" s="15">
        <f t="shared" ca="1" si="0"/>
        <v>2</v>
      </c>
      <c r="G23" s="14" t="s">
        <v>16</v>
      </c>
      <c r="H23" s="14" t="s">
        <v>16</v>
      </c>
      <c r="I23" s="16" t="s">
        <v>17</v>
      </c>
      <c r="J23" s="17">
        <f t="shared" si="1"/>
        <v>44449</v>
      </c>
      <c r="K23" s="17">
        <f t="shared" si="2"/>
        <v>44814</v>
      </c>
      <c r="L23" s="17">
        <f t="shared" si="3"/>
        <v>45179</v>
      </c>
      <c r="M23" s="18" t="s">
        <v>23</v>
      </c>
      <c r="N23" s="3" t="s">
        <v>24</v>
      </c>
    </row>
    <row r="24" spans="1:14" s="3" customFormat="1" ht="15" customHeight="1" x14ac:dyDescent="0.3">
      <c r="A24" s="11" t="s">
        <v>77</v>
      </c>
      <c r="B24" s="12">
        <v>3870593</v>
      </c>
      <c r="C24" s="13" t="s">
        <v>66</v>
      </c>
      <c r="D24" s="11" t="s">
        <v>78</v>
      </c>
      <c r="E24" s="14">
        <v>43379</v>
      </c>
      <c r="F24" s="15">
        <f t="shared" ca="1" si="0"/>
        <v>2</v>
      </c>
      <c r="G24" s="14" t="s">
        <v>16</v>
      </c>
      <c r="H24" s="14" t="s">
        <v>16</v>
      </c>
      <c r="I24" s="14" t="s">
        <v>16</v>
      </c>
      <c r="J24" s="17">
        <f t="shared" si="1"/>
        <v>44475</v>
      </c>
      <c r="K24" s="17">
        <f t="shared" si="2"/>
        <v>44840</v>
      </c>
      <c r="L24" s="17">
        <f t="shared" si="3"/>
        <v>45205</v>
      </c>
      <c r="M24" s="20" t="s">
        <v>34</v>
      </c>
    </row>
    <row r="25" spans="1:14" s="3" customFormat="1" ht="15" customHeight="1" x14ac:dyDescent="0.3">
      <c r="A25" s="11" t="s">
        <v>79</v>
      </c>
      <c r="B25" s="12">
        <v>3539501</v>
      </c>
      <c r="C25" s="13" t="s">
        <v>80</v>
      </c>
      <c r="D25" s="11" t="s">
        <v>81</v>
      </c>
      <c r="E25" s="14">
        <v>43481</v>
      </c>
      <c r="F25" s="15">
        <f t="shared" ca="1" si="0"/>
        <v>2</v>
      </c>
      <c r="G25" s="14" t="s">
        <v>16</v>
      </c>
      <c r="H25" s="14" t="s">
        <v>16</v>
      </c>
      <c r="I25" s="14" t="s">
        <v>16</v>
      </c>
      <c r="J25" s="17">
        <f t="shared" si="1"/>
        <v>44577</v>
      </c>
      <c r="K25" s="17">
        <f t="shared" si="2"/>
        <v>44942</v>
      </c>
      <c r="L25" s="17">
        <f t="shared" si="3"/>
        <v>45307</v>
      </c>
      <c r="M25" s="20" t="s">
        <v>34</v>
      </c>
    </row>
    <row r="26" spans="1:14" s="3" customFormat="1" ht="15" customHeight="1" x14ac:dyDescent="0.25">
      <c r="A26" s="11" t="s">
        <v>82</v>
      </c>
      <c r="B26" s="12">
        <v>3776435</v>
      </c>
      <c r="C26" s="13" t="s">
        <v>83</v>
      </c>
      <c r="D26" s="11" t="s">
        <v>84</v>
      </c>
      <c r="E26" s="14">
        <v>43349</v>
      </c>
      <c r="F26" s="15">
        <f t="shared" ca="1" si="0"/>
        <v>2</v>
      </c>
      <c r="G26" s="14" t="s">
        <v>16</v>
      </c>
      <c r="H26" s="14" t="s">
        <v>16</v>
      </c>
      <c r="I26" s="16" t="s">
        <v>28</v>
      </c>
      <c r="J26" s="17">
        <f t="shared" si="1"/>
        <v>44445</v>
      </c>
      <c r="K26" s="17">
        <f t="shared" si="2"/>
        <v>44810</v>
      </c>
      <c r="L26" s="17">
        <f t="shared" si="3"/>
        <v>45175</v>
      </c>
      <c r="M26" s="18" t="s">
        <v>23</v>
      </c>
      <c r="N26" s="3" t="s">
        <v>24</v>
      </c>
    </row>
    <row r="27" spans="1:14" s="3" customFormat="1" ht="15" customHeight="1" x14ac:dyDescent="0.25">
      <c r="A27" s="11" t="s">
        <v>85</v>
      </c>
      <c r="B27" s="12">
        <v>3643175</v>
      </c>
      <c r="C27" s="13" t="s">
        <v>86</v>
      </c>
      <c r="D27" s="11" t="s">
        <v>87</v>
      </c>
      <c r="E27" s="14">
        <v>43381</v>
      </c>
      <c r="F27" s="15">
        <f t="shared" ca="1" si="0"/>
        <v>2</v>
      </c>
      <c r="G27" s="14" t="s">
        <v>16</v>
      </c>
      <c r="H27" s="14" t="s">
        <v>16</v>
      </c>
      <c r="I27" s="14" t="s">
        <v>16</v>
      </c>
      <c r="J27" s="17">
        <f t="shared" si="1"/>
        <v>44477</v>
      </c>
      <c r="K27" s="17">
        <f t="shared" si="2"/>
        <v>44842</v>
      </c>
      <c r="L27" s="17">
        <f t="shared" si="3"/>
        <v>45207</v>
      </c>
      <c r="M27" s="19" t="s">
        <v>34</v>
      </c>
    </row>
    <row r="28" spans="1:14" s="3" customFormat="1" ht="15" customHeight="1" x14ac:dyDescent="0.25">
      <c r="A28" s="11" t="s">
        <v>88</v>
      </c>
      <c r="B28" s="12">
        <v>3855724</v>
      </c>
      <c r="C28" s="13" t="s">
        <v>89</v>
      </c>
      <c r="D28" s="11" t="s">
        <v>90</v>
      </c>
      <c r="E28" s="14">
        <v>43374</v>
      </c>
      <c r="F28" s="15">
        <f t="shared" ca="1" si="0"/>
        <v>2</v>
      </c>
      <c r="G28" s="14" t="s">
        <v>16</v>
      </c>
      <c r="H28" s="14" t="s">
        <v>16</v>
      </c>
      <c r="I28" s="16" t="s">
        <v>17</v>
      </c>
      <c r="J28" s="17">
        <f t="shared" si="1"/>
        <v>44470</v>
      </c>
      <c r="K28" s="17">
        <f t="shared" si="2"/>
        <v>44835</v>
      </c>
      <c r="L28" s="17">
        <f t="shared" si="3"/>
        <v>45200</v>
      </c>
      <c r="M28" s="18" t="s">
        <v>23</v>
      </c>
      <c r="N28" s="3" t="s">
        <v>24</v>
      </c>
    </row>
    <row r="29" spans="1:14" s="3" customFormat="1" ht="15" customHeight="1" x14ac:dyDescent="0.25">
      <c r="A29" s="11" t="s">
        <v>91</v>
      </c>
      <c r="B29" s="12">
        <v>2404777</v>
      </c>
      <c r="C29" s="13" t="s">
        <v>92</v>
      </c>
      <c r="D29" s="11" t="s">
        <v>93</v>
      </c>
      <c r="E29" s="14">
        <v>43381</v>
      </c>
      <c r="F29" s="15">
        <f t="shared" ca="1" si="0"/>
        <v>2</v>
      </c>
      <c r="G29" s="14" t="s">
        <v>16</v>
      </c>
      <c r="H29" s="14" t="s">
        <v>16</v>
      </c>
      <c r="I29" s="16" t="s">
        <v>17</v>
      </c>
      <c r="J29" s="17">
        <f t="shared" si="1"/>
        <v>44477</v>
      </c>
      <c r="K29" s="17">
        <f t="shared" si="2"/>
        <v>44842</v>
      </c>
      <c r="L29" s="17">
        <f t="shared" si="3"/>
        <v>45207</v>
      </c>
      <c r="M29" s="18" t="s">
        <v>23</v>
      </c>
      <c r="N29" s="3" t="s">
        <v>24</v>
      </c>
    </row>
    <row r="30" spans="1:14" s="3" customFormat="1" ht="15" customHeight="1" x14ac:dyDescent="0.3">
      <c r="A30" s="11" t="s">
        <v>94</v>
      </c>
      <c r="B30" s="12">
        <v>2607927</v>
      </c>
      <c r="C30" s="13" t="s">
        <v>95</v>
      </c>
      <c r="D30" s="11" t="s">
        <v>96</v>
      </c>
      <c r="E30" s="14">
        <v>43354</v>
      </c>
      <c r="F30" s="15">
        <f t="shared" ca="1" si="0"/>
        <v>2</v>
      </c>
      <c r="G30" s="14" t="s">
        <v>16</v>
      </c>
      <c r="H30" s="14" t="s">
        <v>16</v>
      </c>
      <c r="I30" s="14" t="s">
        <v>16</v>
      </c>
      <c r="J30" s="17">
        <f t="shared" si="1"/>
        <v>44450</v>
      </c>
      <c r="K30" s="17">
        <f t="shared" si="2"/>
        <v>44815</v>
      </c>
      <c r="L30" s="17">
        <f t="shared" si="3"/>
        <v>45180</v>
      </c>
      <c r="M30" s="20" t="s">
        <v>34</v>
      </c>
    </row>
    <row r="31" spans="1:14" s="3" customFormat="1" ht="15" customHeight="1" x14ac:dyDescent="0.3">
      <c r="A31" s="11" t="s">
        <v>97</v>
      </c>
      <c r="B31" s="12">
        <v>3848359</v>
      </c>
      <c r="C31" s="13" t="s">
        <v>98</v>
      </c>
      <c r="D31" s="11" t="s">
        <v>99</v>
      </c>
      <c r="E31" s="14">
        <v>43379</v>
      </c>
      <c r="F31" s="15">
        <f t="shared" ca="1" si="0"/>
        <v>2</v>
      </c>
      <c r="G31" s="14" t="s">
        <v>16</v>
      </c>
      <c r="H31" s="14" t="s">
        <v>16</v>
      </c>
      <c r="I31" s="14" t="s">
        <v>16</v>
      </c>
      <c r="J31" s="17">
        <f t="shared" si="1"/>
        <v>44475</v>
      </c>
      <c r="K31" s="17">
        <f t="shared" si="2"/>
        <v>44840</v>
      </c>
      <c r="L31" s="17">
        <f t="shared" si="3"/>
        <v>45205</v>
      </c>
      <c r="M31" s="20" t="s">
        <v>34</v>
      </c>
    </row>
    <row r="32" spans="1:14" s="3" customFormat="1" ht="15" customHeight="1" x14ac:dyDescent="0.3">
      <c r="A32" s="11" t="s">
        <v>100</v>
      </c>
      <c r="B32" s="12">
        <v>4585891</v>
      </c>
      <c r="C32" s="13" t="s">
        <v>101</v>
      </c>
      <c r="D32" s="11" t="s">
        <v>102</v>
      </c>
      <c r="E32" s="14">
        <v>43374</v>
      </c>
      <c r="F32" s="15">
        <f t="shared" ca="1" si="0"/>
        <v>2</v>
      </c>
      <c r="G32" s="14" t="s">
        <v>16</v>
      </c>
      <c r="H32" s="14" t="s">
        <v>16</v>
      </c>
      <c r="I32" s="14" t="s">
        <v>16</v>
      </c>
      <c r="J32" s="17">
        <f t="shared" si="1"/>
        <v>44470</v>
      </c>
      <c r="K32" s="17">
        <f t="shared" si="2"/>
        <v>44835</v>
      </c>
      <c r="L32" s="17">
        <f t="shared" si="3"/>
        <v>45200</v>
      </c>
      <c r="M32" s="20" t="s">
        <v>34</v>
      </c>
    </row>
    <row r="33" spans="1:14" s="3" customFormat="1" ht="15" customHeight="1" x14ac:dyDescent="0.25">
      <c r="A33" s="11" t="s">
        <v>103</v>
      </c>
      <c r="B33" s="12">
        <v>3667535</v>
      </c>
      <c r="C33" s="13" t="s">
        <v>104</v>
      </c>
      <c r="D33" s="11" t="s">
        <v>105</v>
      </c>
      <c r="E33" s="14">
        <v>43353</v>
      </c>
      <c r="F33" s="15">
        <f t="shared" ca="1" si="0"/>
        <v>2</v>
      </c>
      <c r="G33" s="14" t="s">
        <v>16</v>
      </c>
      <c r="H33" s="14" t="s">
        <v>16</v>
      </c>
      <c r="I33" s="16" t="s">
        <v>17</v>
      </c>
      <c r="J33" s="17">
        <f t="shared" si="1"/>
        <v>44449</v>
      </c>
      <c r="K33" s="17">
        <f t="shared" si="2"/>
        <v>44814</v>
      </c>
      <c r="L33" s="17">
        <f t="shared" si="3"/>
        <v>45179</v>
      </c>
      <c r="M33" s="18" t="s">
        <v>23</v>
      </c>
      <c r="N33" s="3" t="s">
        <v>24</v>
      </c>
    </row>
    <row r="34" spans="1:14" s="3" customFormat="1" ht="13.8" x14ac:dyDescent="0.25">
      <c r="F34" s="4"/>
    </row>
    <row r="35" spans="1:14" ht="25.5" customHeight="1" x14ac:dyDescent="0.3">
      <c r="A35" s="21" t="s">
        <v>106</v>
      </c>
      <c r="B35" s="21"/>
      <c r="C35" s="5"/>
      <c r="D35" s="5"/>
      <c r="E35" s="5"/>
      <c r="F35" s="6"/>
      <c r="G35" s="5"/>
      <c r="H35" s="5"/>
      <c r="I35" s="5"/>
      <c r="J35" s="5"/>
      <c r="K35" s="5"/>
      <c r="L35" s="5"/>
      <c r="M35" s="5"/>
    </row>
  </sheetData>
  <sheetProtection algorithmName="SHA-512" hashValue="uL3WxVLNo1e3h2162BtP5KnrZoCDkIKW6kBhgfC2lVTkzlLy66PZhSwGR7LQhBhsk0jvEnv0EvCuhBXadPSdDA==" saltValue="eNqSS3KoAUlFS3Y5NMdwVw==" spinCount="100000" sheet="1" selectLockedCells="1" sort="0" autoFilter="0" pivotTables="0" selectUnlockedCells="1"/>
  <mergeCells count="5">
    <mergeCell ref="A35:B35"/>
    <mergeCell ref="A4:M4"/>
    <mergeCell ref="A2:M2"/>
    <mergeCell ref="A3:M3"/>
    <mergeCell ref="A1:M1"/>
  </mergeCells>
  <pageMargins left="0.7" right="0.7" top="0.75" bottom="0.75" header="0.51180555555555496" footer="0.51180555555555496"/>
  <pageSetup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ESPAÑA 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destigarribia</dc:creator>
  <dc:description/>
  <cp:lastModifiedBy>Claudia Benítez</cp:lastModifiedBy>
  <cp:revision>30</cp:revision>
  <dcterms:created xsi:type="dcterms:W3CDTF">2020-07-28T18:27:52Z</dcterms:created>
  <dcterms:modified xsi:type="dcterms:W3CDTF">2021-03-16T17:15:08Z</dcterms:modified>
  <dc:language>es-PY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0x010100C9051C7F279CDB4689639FC21BAB9645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