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i1bXhLlAJKpSh4I3QoEGcC5e5hwp8RBu4aHeVj/JEpIbf5oJPdcgezDeXF2arxnaVFaMCE17l+2aNO9iCNkJDQ==" workbookSaltValue="EcDeiBuBwiK7J03umOPUSg==" workbookSpinCount="100000" lockStructure="1"/>
  <bookViews>
    <workbookView xWindow="0" yWindow="0" windowWidth="23040" windowHeight="9192"/>
  </bookViews>
  <sheets>
    <sheet name="Doctorado CTI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3" l="1"/>
  <c r="U10" i="3"/>
  <c r="U11" i="3"/>
  <c r="U12" i="3"/>
  <c r="U13" i="3"/>
  <c r="U14" i="3"/>
  <c r="U15" i="3"/>
  <c r="U16" i="3"/>
  <c r="U17" i="3"/>
  <c r="K11" i="3" l="1"/>
  <c r="F11" i="3"/>
  <c r="K10" i="3"/>
  <c r="F10" i="3"/>
  <c r="F17" i="3" l="1"/>
  <c r="F16" i="3"/>
  <c r="K15" i="3"/>
  <c r="F15" i="3"/>
  <c r="K14" i="3"/>
  <c r="F14" i="3"/>
  <c r="K13" i="3"/>
  <c r="F13" i="3"/>
  <c r="F12" i="3"/>
  <c r="K9" i="3"/>
  <c r="F9" i="3"/>
  <c r="K8" i="3"/>
  <c r="F8" i="3"/>
  <c r="U8" i="3" l="1"/>
</calcChain>
</file>

<file path=xl/sharedStrings.xml><?xml version="1.0" encoding="utf-8"?>
<sst xmlns="http://schemas.openxmlformats.org/spreadsheetml/2006/main" count="75" uniqueCount="63">
  <si>
    <t>N°</t>
  </si>
  <si>
    <t>Código de Postulación</t>
  </si>
  <si>
    <t>Rankings generales 2021</t>
  </si>
  <si>
    <t>Puntos Rankings generales</t>
  </si>
  <si>
    <t>Programa de Estudios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</si>
  <si>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</si>
  <si>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</si>
  <si>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</si>
  <si>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</si>
  <si>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</si>
  <si>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>Ranking Utilizado</t>
  </si>
  <si>
    <t>QS</t>
  </si>
  <si>
    <t>University Complutense Madrid</t>
  </si>
  <si>
    <t>Ciencias Sociales</t>
  </si>
  <si>
    <t>ARWU</t>
  </si>
  <si>
    <t>Universidad Autónoma de Barcelona</t>
  </si>
  <si>
    <t>Ciencias Naturales</t>
  </si>
  <si>
    <t>Ingeniería y Tecnología</t>
  </si>
  <si>
    <t>University of Barcelona</t>
  </si>
  <si>
    <t>Posición en Ranking</t>
  </si>
  <si>
    <t>Área by Broad Subject según Ranking utilizado</t>
  </si>
  <si>
    <t>Posición en Ranking by Subject</t>
  </si>
  <si>
    <t>Universidad</t>
  </si>
  <si>
    <t>BCAL12-364</t>
  </si>
  <si>
    <t>Sorbonne Université</t>
  </si>
  <si>
    <t>CONICYT</t>
  </si>
  <si>
    <t>Doctorado en Ciencias Ambientales</t>
  </si>
  <si>
    <t>BCAL12-408</t>
  </si>
  <si>
    <t>Ciencias Agrícolas</t>
  </si>
  <si>
    <t>BCAL12-328</t>
  </si>
  <si>
    <t>Doctorado en Veterinaria</t>
  </si>
  <si>
    <t>BCAL12-12</t>
  </si>
  <si>
    <t>Doctorado en Biotecnología</t>
  </si>
  <si>
    <t>BCAL12-295</t>
  </si>
  <si>
    <t>Universitat Pompeu Fabra</t>
  </si>
  <si>
    <t>THE TIME</t>
  </si>
  <si>
    <t>BCAL12-401</t>
  </si>
  <si>
    <t>Doctorado en Economía y Gestión de la Innovación (DEGIN)</t>
  </si>
  <si>
    <t>Doctorado en Ingeniería Electrónica y de Telecomunicación</t>
  </si>
  <si>
    <t>Doctorado en Educación</t>
  </si>
  <si>
    <t>BCAL12-33</t>
  </si>
  <si>
    <t>Politécnico de Milan</t>
  </si>
  <si>
    <t>Phd in Structural, Seismic and Geotechnical Engineering</t>
  </si>
  <si>
    <t xml:space="preserve"> Goldsmiths University London </t>
  </si>
  <si>
    <t>PDH en Mùsica/Doctor en Filosofía</t>
  </si>
  <si>
    <t>Doctorado en Medicina y Sanida Animal</t>
  </si>
  <si>
    <t>Arte y Humanidades</t>
  </si>
  <si>
    <t>Doctorado en Ciencia y Tecnología Ambientales</t>
  </si>
  <si>
    <t>BCAL12-308</t>
  </si>
  <si>
    <t xml:space="preserve">CONICYT </t>
  </si>
  <si>
    <t>BCAL12-34</t>
  </si>
  <si>
    <t>BCAL12-21</t>
  </si>
  <si>
    <t>PROGRAMA NACIONAL DE BECAS DE POSTGRADO EN EL EXTERIOR DON CARLOS ANTONIO LÓPEZ</t>
  </si>
  <si>
    <t>Lista de preseleccionados a entrevistas</t>
  </si>
  <si>
    <t>Puntos Nivel Universitario de los padres</t>
  </si>
  <si>
    <t>Puntos Carnet Indígena</t>
  </si>
  <si>
    <t>Puntos Idioma del Programa de Estudio</t>
  </si>
  <si>
    <t>Puntos Experiencia Laboral Especifica</t>
  </si>
  <si>
    <t>Ciencia Sociales</t>
  </si>
  <si>
    <t>Duodécima Convocatoria Autogestionada - Doctorado CTI</t>
  </si>
  <si>
    <t>Puntos Categorización PRONII</t>
  </si>
  <si>
    <t>Puntos   H-index tutor</t>
  </si>
  <si>
    <t xml:space="preserve">     QS             CONICYT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</si>
</sst>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/>
    </xf>
    <xf numFmtId="1" fontId="6" fillId="7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0</xdr:row>
      <xdr:rowOff>152401</xdr:rowOff>
    </xdr:from>
    <xdr:to>
      <xdr:col>11</xdr:col>
      <xdr:colOff>836549</xdr:colOff>
      <xdr:row>0</xdr:row>
      <xdr:rowOff>847725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38849" y="152401"/>
          <a:ext cx="4332225" cy="69532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U17"/>
  <sheetViews>
    <sheetView showGridLines="0" tabSelected="1" zoomScale="85" zoomScaleNormal="85" workbookViewId="0">
      <selection activeCell="Z26" sqref="Z26"/>
    </sheetView>
  </sheetViews>
  <sheetFormatPr baseColWidth="10" defaultColWidth="11.44140625" defaultRowHeight="14.4" x14ac:dyDescent="0.3"/>
  <cols>
    <col min="1" max="1" width="5" style="5" customWidth="1"/>
    <col min="2" max="2" width="11.44140625" style="4" customWidth="1"/>
    <col min="3" max="3" width="25.6640625" style="4" customWidth="1"/>
    <col min="4" max="4" width="9.33203125" style="4" customWidth="1"/>
    <col min="5" max="5" width="8.88671875" style="4" customWidth="1"/>
    <col min="6" max="6" width="9" style="4" customWidth="1"/>
    <col min="7" max="7" width="15" style="4" customWidth="1"/>
    <col min="8" max="8" width="27.6640625" style="4" customWidth="1"/>
    <col min="9" max="10" width="9.33203125" style="4" customWidth="1"/>
    <col min="11" max="11" width="8.44140625" style="4" customWidth="1"/>
    <col min="12" max="12" width="13.109375" style="4" customWidth="1"/>
    <col min="13" max="13" width="10.6640625" style="4" customWidth="1"/>
    <col min="14" max="14" width="9.44140625" style="4" customWidth="1"/>
    <col min="15" max="16" width="9.6640625" style="4" customWidth="1"/>
    <col min="17" max="17" width="11.5546875" style="4" customWidth="1"/>
    <col min="18" max="18" width="8.5546875" style="4" customWidth="1"/>
    <col min="19" max="19" width="12.109375" style="4" customWidth="1"/>
    <col min="20" max="20" width="8.44140625" style="4" customWidth="1"/>
    <col min="21" max="21" width="9.6640625" style="4" customWidth="1"/>
    <col min="22" max="16384" width="11.44140625" style="4"/>
  </cols>
  <sheetData>
    <row r="1" spans="1:21" ht="77.400000000000006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4.75" customHeight="1" x14ac:dyDescent="0.3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1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24.75" customHeight="1" x14ac:dyDescent="0.3">
      <c r="A4" s="31" t="s">
        <v>53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24.75" customHeight="1" x14ac:dyDescent="0.3">
      <c r="A5" s="18" t="s">
        <v>59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/>
    </row>
    <row r="6" spans="1:21" s="3" customFormat="1" ht="33.75" customHeight="1" x14ac:dyDescent="0.3">
      <c r="A6" s="21" t="s">
        <v>0</v>
      </c>
      <c r="B6" s="21" t="s">
        <v>1</v>
      </c>
      <c r="C6" s="23" t="s">
        <v>2</v>
      </c>
      <c r="D6" s="24"/>
      <c r="E6" s="22" t="s">
        <v>19</v>
      </c>
      <c r="F6" s="21" t="s">
        <v>3</v>
      </c>
      <c r="G6" s="21" t="s">
        <v>20</v>
      </c>
      <c r="H6" s="22" t="s">
        <v>4</v>
      </c>
      <c r="I6" s="23" t="s">
        <v>21</v>
      </c>
      <c r="J6" s="24"/>
      <c r="K6" s="21" t="s">
        <v>5</v>
      </c>
      <c r="L6" s="21" t="s">
        <v>6</v>
      </c>
      <c r="M6" s="21" t="s">
        <v>7</v>
      </c>
      <c r="N6" s="21" t="s">
        <v>56</v>
      </c>
      <c r="O6" s="22" t="s">
        <v>8</v>
      </c>
      <c r="P6" s="22" t="s">
        <v>57</v>
      </c>
      <c r="Q6" s="21" t="s">
        <v>54</v>
      </c>
      <c r="R6" s="21" t="s">
        <v>55</v>
      </c>
      <c r="S6" s="21" t="s">
        <v>60</v>
      </c>
      <c r="T6" s="21" t="s">
        <v>61</v>
      </c>
      <c r="U6" s="21" t="s">
        <v>9</v>
      </c>
    </row>
    <row r="7" spans="1:21" s="3" customFormat="1" ht="33.75" customHeight="1" x14ac:dyDescent="0.3">
      <c r="A7" s="22"/>
      <c r="B7" s="22"/>
      <c r="C7" s="11" t="s">
        <v>22</v>
      </c>
      <c r="D7" s="17" t="s">
        <v>10</v>
      </c>
      <c r="E7" s="25"/>
      <c r="F7" s="22"/>
      <c r="G7" s="22"/>
      <c r="H7" s="25"/>
      <c r="I7" s="26" t="s">
        <v>62</v>
      </c>
      <c r="J7" s="27"/>
      <c r="K7" s="22"/>
      <c r="L7" s="22"/>
      <c r="M7" s="22"/>
      <c r="N7" s="22"/>
      <c r="O7" s="25"/>
      <c r="P7" s="25"/>
      <c r="Q7" s="21"/>
      <c r="R7" s="22"/>
      <c r="S7" s="22"/>
      <c r="T7" s="22"/>
      <c r="U7" s="22"/>
    </row>
    <row r="8" spans="1:21" ht="39" customHeight="1" x14ac:dyDescent="0.3">
      <c r="A8" s="1">
        <v>1</v>
      </c>
      <c r="B8" s="2" t="s">
        <v>23</v>
      </c>
      <c r="C8" s="8" t="s">
        <v>24</v>
      </c>
      <c r="D8" s="2" t="s">
        <v>25</v>
      </c>
      <c r="E8" s="2">
        <v>11</v>
      </c>
      <c r="F8" s="13">
        <f>300-E8+1</f>
        <v>290</v>
      </c>
      <c r="G8" s="8" t="s">
        <v>16</v>
      </c>
      <c r="H8" s="7" t="s">
        <v>26</v>
      </c>
      <c r="I8" s="2"/>
      <c r="J8" s="2">
        <v>11</v>
      </c>
      <c r="K8" s="13">
        <f>100-J8+1</f>
        <v>90</v>
      </c>
      <c r="L8" s="13">
        <v>20</v>
      </c>
      <c r="M8" s="13">
        <v>40</v>
      </c>
      <c r="N8" s="13">
        <v>0</v>
      </c>
      <c r="O8" s="13">
        <v>10</v>
      </c>
      <c r="P8" s="13">
        <v>10</v>
      </c>
      <c r="Q8" s="13">
        <v>5</v>
      </c>
      <c r="R8" s="13">
        <v>0</v>
      </c>
      <c r="S8" s="13">
        <v>0</v>
      </c>
      <c r="T8" s="13">
        <v>6</v>
      </c>
      <c r="U8" s="16">
        <f>+F8+K8+L8+M8+N8+O8+P8+Q8+R8++S8+T8</f>
        <v>471</v>
      </c>
    </row>
    <row r="9" spans="1:21" ht="39" customHeight="1" x14ac:dyDescent="0.3">
      <c r="A9" s="1">
        <v>2</v>
      </c>
      <c r="B9" s="2" t="s">
        <v>27</v>
      </c>
      <c r="C9" s="8" t="s">
        <v>15</v>
      </c>
      <c r="D9" s="2" t="s">
        <v>25</v>
      </c>
      <c r="E9" s="2">
        <v>18</v>
      </c>
      <c r="F9" s="13">
        <f t="shared" ref="F9:F17" si="0">300-E9+1</f>
        <v>283</v>
      </c>
      <c r="G9" s="8" t="s">
        <v>28</v>
      </c>
      <c r="H9" s="7" t="s">
        <v>45</v>
      </c>
      <c r="I9" s="2"/>
      <c r="J9" s="2">
        <v>18</v>
      </c>
      <c r="K9" s="13">
        <f t="shared" ref="K9" si="1">100-J9+1</f>
        <v>83</v>
      </c>
      <c r="L9" s="13">
        <v>40</v>
      </c>
      <c r="M9" s="13">
        <v>40</v>
      </c>
      <c r="N9" s="13">
        <v>0</v>
      </c>
      <c r="O9" s="13">
        <v>0</v>
      </c>
      <c r="P9" s="13">
        <v>10</v>
      </c>
      <c r="Q9" s="13">
        <v>10</v>
      </c>
      <c r="R9" s="13">
        <v>0</v>
      </c>
      <c r="S9" s="13">
        <v>0</v>
      </c>
      <c r="T9" s="13">
        <v>0</v>
      </c>
      <c r="U9" s="16">
        <f t="shared" ref="U9:U17" si="2">+F9+K9+L9+M9+N9+O9+P9+Q9+R9++S9+T9</f>
        <v>466</v>
      </c>
    </row>
    <row r="10" spans="1:21" ht="39" customHeight="1" x14ac:dyDescent="0.3">
      <c r="A10" s="1">
        <v>3</v>
      </c>
      <c r="B10" s="2" t="s">
        <v>40</v>
      </c>
      <c r="C10" s="8" t="s">
        <v>41</v>
      </c>
      <c r="D10" s="2" t="s">
        <v>25</v>
      </c>
      <c r="E10" s="2">
        <v>14</v>
      </c>
      <c r="F10" s="13">
        <f>300-E10+1</f>
        <v>287</v>
      </c>
      <c r="G10" s="8" t="s">
        <v>17</v>
      </c>
      <c r="H10" s="8" t="s">
        <v>42</v>
      </c>
      <c r="I10" s="2"/>
      <c r="J10" s="2">
        <v>14</v>
      </c>
      <c r="K10" s="13">
        <f>100-J10+1</f>
        <v>87</v>
      </c>
      <c r="L10" s="13">
        <v>20</v>
      </c>
      <c r="M10" s="13">
        <v>0</v>
      </c>
      <c r="N10" s="13">
        <v>10</v>
      </c>
      <c r="O10" s="13">
        <v>10</v>
      </c>
      <c r="P10" s="13">
        <v>10</v>
      </c>
      <c r="Q10" s="13">
        <v>10</v>
      </c>
      <c r="R10" s="13">
        <v>0</v>
      </c>
      <c r="S10" s="14">
        <v>0</v>
      </c>
      <c r="T10" s="15">
        <v>6</v>
      </c>
      <c r="U10" s="16">
        <f t="shared" si="2"/>
        <v>440</v>
      </c>
    </row>
    <row r="11" spans="1:21" s="6" customFormat="1" ht="39" customHeight="1" x14ac:dyDescent="0.3">
      <c r="A11" s="1">
        <v>4</v>
      </c>
      <c r="B11" s="2" t="s">
        <v>50</v>
      </c>
      <c r="C11" s="8" t="s">
        <v>43</v>
      </c>
      <c r="D11" s="2" t="s">
        <v>49</v>
      </c>
      <c r="E11" s="2">
        <v>55</v>
      </c>
      <c r="F11" s="13">
        <f t="shared" ref="F11" si="3">300-E11+1</f>
        <v>246</v>
      </c>
      <c r="G11" s="8" t="s">
        <v>46</v>
      </c>
      <c r="H11" s="7" t="s">
        <v>44</v>
      </c>
      <c r="I11" s="2"/>
      <c r="J11" s="2">
        <v>55</v>
      </c>
      <c r="K11" s="13">
        <f t="shared" ref="K11" si="4">100-J11+1</f>
        <v>46</v>
      </c>
      <c r="L11" s="13">
        <v>0</v>
      </c>
      <c r="M11" s="13">
        <v>0</v>
      </c>
      <c r="N11" s="13">
        <v>10</v>
      </c>
      <c r="O11" s="13">
        <v>10</v>
      </c>
      <c r="P11" s="13">
        <v>0</v>
      </c>
      <c r="Q11" s="13">
        <v>0</v>
      </c>
      <c r="R11" s="13">
        <v>0</v>
      </c>
      <c r="S11" s="14">
        <v>0</v>
      </c>
      <c r="T11" s="15">
        <v>0</v>
      </c>
      <c r="U11" s="16">
        <f t="shared" si="2"/>
        <v>312</v>
      </c>
    </row>
    <row r="12" spans="1:21" ht="39" customHeight="1" x14ac:dyDescent="0.3">
      <c r="A12" s="1">
        <v>5</v>
      </c>
      <c r="B12" s="2" t="s">
        <v>29</v>
      </c>
      <c r="C12" s="8" t="s">
        <v>15</v>
      </c>
      <c r="D12" s="2" t="s">
        <v>25</v>
      </c>
      <c r="E12" s="2">
        <v>133</v>
      </c>
      <c r="F12" s="13">
        <f>300-E12+1</f>
        <v>168</v>
      </c>
      <c r="G12" s="8" t="s">
        <v>17</v>
      </c>
      <c r="H12" s="7" t="s">
        <v>47</v>
      </c>
      <c r="I12" s="2"/>
      <c r="J12" s="2">
        <v>133</v>
      </c>
      <c r="K12" s="13">
        <v>0</v>
      </c>
      <c r="L12" s="13">
        <v>40</v>
      </c>
      <c r="M12" s="13">
        <v>0</v>
      </c>
      <c r="N12" s="13">
        <v>0</v>
      </c>
      <c r="O12" s="13">
        <v>0</v>
      </c>
      <c r="P12" s="13">
        <v>10</v>
      </c>
      <c r="Q12" s="13">
        <v>5</v>
      </c>
      <c r="R12" s="13">
        <v>0</v>
      </c>
      <c r="S12" s="13">
        <v>0</v>
      </c>
      <c r="T12" s="13">
        <v>6</v>
      </c>
      <c r="U12" s="16">
        <f t="shared" si="2"/>
        <v>229</v>
      </c>
    </row>
    <row r="13" spans="1:21" ht="39" customHeight="1" x14ac:dyDescent="0.3">
      <c r="A13" s="1">
        <v>6</v>
      </c>
      <c r="B13" s="9" t="s">
        <v>48</v>
      </c>
      <c r="C13" s="8" t="s">
        <v>12</v>
      </c>
      <c r="D13" s="2" t="s">
        <v>11</v>
      </c>
      <c r="E13" s="2">
        <v>206</v>
      </c>
      <c r="F13" s="13">
        <f>300-E13+1</f>
        <v>95</v>
      </c>
      <c r="G13" s="8" t="s">
        <v>28</v>
      </c>
      <c r="H13" s="7" t="s">
        <v>30</v>
      </c>
      <c r="I13" s="2"/>
      <c r="J13" s="2">
        <v>34</v>
      </c>
      <c r="K13" s="13">
        <f>100-J13+1</f>
        <v>67</v>
      </c>
      <c r="L13" s="13">
        <v>40</v>
      </c>
      <c r="M13" s="13">
        <v>0</v>
      </c>
      <c r="N13" s="13">
        <v>0</v>
      </c>
      <c r="O13" s="13">
        <v>0</v>
      </c>
      <c r="P13" s="13">
        <v>10</v>
      </c>
      <c r="Q13" s="13">
        <v>5</v>
      </c>
      <c r="R13" s="13">
        <v>0</v>
      </c>
      <c r="S13" s="13">
        <v>0</v>
      </c>
      <c r="T13" s="13">
        <v>6</v>
      </c>
      <c r="U13" s="16">
        <f t="shared" si="2"/>
        <v>223</v>
      </c>
    </row>
    <row r="14" spans="1:21" ht="39" customHeight="1" x14ac:dyDescent="0.3">
      <c r="A14" s="1">
        <v>7</v>
      </c>
      <c r="B14" s="2" t="s">
        <v>31</v>
      </c>
      <c r="C14" s="8" t="s">
        <v>18</v>
      </c>
      <c r="D14" s="2" t="s">
        <v>11</v>
      </c>
      <c r="E14" s="2">
        <v>183</v>
      </c>
      <c r="F14" s="13">
        <f>300-E14+1</f>
        <v>118</v>
      </c>
      <c r="G14" s="8" t="s">
        <v>16</v>
      </c>
      <c r="H14" s="7" t="s">
        <v>32</v>
      </c>
      <c r="I14" s="2"/>
      <c r="J14" s="2">
        <v>65</v>
      </c>
      <c r="K14" s="13">
        <f>100-J14+1</f>
        <v>36</v>
      </c>
      <c r="L14" s="13">
        <v>40</v>
      </c>
      <c r="M14" s="13">
        <v>0</v>
      </c>
      <c r="N14" s="13">
        <v>0</v>
      </c>
      <c r="O14" s="13">
        <v>0</v>
      </c>
      <c r="P14" s="13">
        <v>10</v>
      </c>
      <c r="Q14" s="13">
        <v>10</v>
      </c>
      <c r="R14" s="13">
        <v>0</v>
      </c>
      <c r="S14" s="13">
        <v>0</v>
      </c>
      <c r="T14" s="13">
        <v>6</v>
      </c>
      <c r="U14" s="16">
        <f t="shared" si="2"/>
        <v>220</v>
      </c>
    </row>
    <row r="15" spans="1:21" ht="39" customHeight="1" x14ac:dyDescent="0.3">
      <c r="A15" s="1">
        <v>8</v>
      </c>
      <c r="B15" s="2" t="s">
        <v>33</v>
      </c>
      <c r="C15" s="8" t="s">
        <v>34</v>
      </c>
      <c r="D15" s="2" t="s">
        <v>35</v>
      </c>
      <c r="E15" s="2">
        <v>152</v>
      </c>
      <c r="F15" s="13">
        <f>300-E15+1</f>
        <v>149</v>
      </c>
      <c r="G15" s="12" t="s">
        <v>58</v>
      </c>
      <c r="H15" s="10" t="s">
        <v>39</v>
      </c>
      <c r="I15" s="2"/>
      <c r="J15" s="2">
        <v>86</v>
      </c>
      <c r="K15" s="13">
        <f>100-J15+1</f>
        <v>15</v>
      </c>
      <c r="L15" s="13">
        <v>30</v>
      </c>
      <c r="M15" s="13">
        <v>0</v>
      </c>
      <c r="N15" s="13">
        <v>0</v>
      </c>
      <c r="O15" s="13">
        <v>0</v>
      </c>
      <c r="P15" s="13">
        <v>10</v>
      </c>
      <c r="Q15" s="13">
        <v>0</v>
      </c>
      <c r="R15" s="13">
        <v>0</v>
      </c>
      <c r="S15" s="13">
        <v>0</v>
      </c>
      <c r="T15" s="13">
        <v>0</v>
      </c>
      <c r="U15" s="16">
        <f t="shared" si="2"/>
        <v>204</v>
      </c>
    </row>
    <row r="16" spans="1:21" ht="39" customHeight="1" x14ac:dyDescent="0.3">
      <c r="A16" s="1">
        <v>9</v>
      </c>
      <c r="B16" s="2" t="s">
        <v>36</v>
      </c>
      <c r="C16" s="7" t="s">
        <v>12</v>
      </c>
      <c r="D16" s="2" t="s">
        <v>14</v>
      </c>
      <c r="E16" s="2">
        <v>201</v>
      </c>
      <c r="F16" s="13">
        <f t="shared" si="0"/>
        <v>100</v>
      </c>
      <c r="G16" s="8" t="s">
        <v>13</v>
      </c>
      <c r="H16" s="7" t="s">
        <v>37</v>
      </c>
      <c r="I16" s="2"/>
      <c r="J16" s="2">
        <v>309</v>
      </c>
      <c r="K16" s="13">
        <v>0</v>
      </c>
      <c r="L16" s="13">
        <v>40</v>
      </c>
      <c r="M16" s="13">
        <v>40</v>
      </c>
      <c r="N16" s="13">
        <v>0</v>
      </c>
      <c r="O16" s="13">
        <v>0</v>
      </c>
      <c r="P16" s="13">
        <v>10</v>
      </c>
      <c r="Q16" s="13">
        <v>10</v>
      </c>
      <c r="R16" s="13">
        <v>0</v>
      </c>
      <c r="S16" s="13">
        <v>0</v>
      </c>
      <c r="T16" s="13">
        <v>3</v>
      </c>
      <c r="U16" s="16">
        <f t="shared" si="2"/>
        <v>203</v>
      </c>
    </row>
    <row r="17" spans="1:21" ht="39" customHeight="1" x14ac:dyDescent="0.3">
      <c r="A17" s="1">
        <v>10</v>
      </c>
      <c r="B17" s="9" t="s">
        <v>51</v>
      </c>
      <c r="C17" s="12" t="s">
        <v>15</v>
      </c>
      <c r="D17" s="2" t="s">
        <v>35</v>
      </c>
      <c r="E17" s="2">
        <v>182</v>
      </c>
      <c r="F17" s="13">
        <f t="shared" si="0"/>
        <v>119</v>
      </c>
      <c r="G17" s="8" t="s">
        <v>17</v>
      </c>
      <c r="H17" s="7" t="s">
        <v>38</v>
      </c>
      <c r="I17" s="2"/>
      <c r="J17" s="2">
        <v>217</v>
      </c>
      <c r="K17" s="13">
        <v>0</v>
      </c>
      <c r="L17" s="13">
        <v>30</v>
      </c>
      <c r="M17" s="13">
        <v>20</v>
      </c>
      <c r="N17" s="13">
        <v>0</v>
      </c>
      <c r="O17" s="13">
        <v>0</v>
      </c>
      <c r="P17" s="13">
        <v>10</v>
      </c>
      <c r="Q17" s="13">
        <v>10</v>
      </c>
      <c r="R17" s="13">
        <v>0</v>
      </c>
      <c r="S17" s="13">
        <v>0</v>
      </c>
      <c r="T17" s="13">
        <v>6</v>
      </c>
      <c r="U17" s="16">
        <f t="shared" si="2"/>
        <v>195</v>
      </c>
    </row>
  </sheetData>
  <sheetProtection algorithmName="SHA-512" hashValue="Hkr3zfTxXDpbKqFYZMo0tiFo9/wXTd7IvxzEqhVlrQQRZ+bBoZyu9uDvntwtivfTJE+gRHghMSUX/c/AYuwR/w==" saltValue="e3Vfh9voiGrYV/J1X1ONHQ==" spinCount="100000" sheet="1" sort="0" autoFilter="0" pivotTables="0"/>
  <mergeCells count="25">
    <mergeCell ref="A1:U1"/>
    <mergeCell ref="A2:U2"/>
    <mergeCell ref="A3:U3"/>
    <mergeCell ref="A4:U4"/>
    <mergeCell ref="A5:U5"/>
    <mergeCell ref="S6:S7"/>
    <mergeCell ref="T6:T7"/>
    <mergeCell ref="U6:U7"/>
    <mergeCell ref="I7:J7"/>
    <mergeCell ref="M6:M7"/>
    <mergeCell ref="N6:N7"/>
    <mergeCell ref="O6:O7"/>
    <mergeCell ref="P6:P7"/>
    <mergeCell ref="Q6:Q7"/>
    <mergeCell ref="A6:A7"/>
    <mergeCell ref="B6:B7"/>
    <mergeCell ref="R6:R7"/>
    <mergeCell ref="L6:L7"/>
    <mergeCell ref="F6:F7"/>
    <mergeCell ref="I6:J6"/>
    <mergeCell ref="K6:K7"/>
    <mergeCell ref="G6:G7"/>
    <mergeCell ref="H6:H7"/>
    <mergeCell ref="C6:D6"/>
    <mergeCell ref="E6:E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Doctorado CTI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2021-06-17T13:50:00Z</dcterms:modified>
</cp:coreProperties>
</file>