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workbookProtection workbookAlgorithmName="SHA-512" workbookHashValue="C18CAqX7uAO0nOLwxvcQNS+BJWegiwOeRALYti345dERZCNwOvY+uYikTh9i/fh4JWczZJxepuvf64NQ1sEg7A==" workbookSaltValue="g+9dnc5/AWqRoylEzEJVOQ==" workbookSpinCount="100000" lockStructure="1"/>
  <bookViews>
    <workbookView xWindow="0" yWindow="0" windowWidth="23040" windowHeight="9192"/>
  </bookViews>
  <sheets>
    <sheet name="12da Maestria en CTI" sheetId="8" r:id="rId1"/>
  </sheets>
  <definedNames>
    <definedName name="_xlnm._FilterDatabase" localSheetId="0" hidden="1">'12da Maestria en CTI'!$A$7:$U$7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8" l="1"/>
  <c r="T34" i="8" s="1"/>
  <c r="H33" i="8"/>
  <c r="T33" i="8" s="1"/>
  <c r="L28" i="8"/>
  <c r="H28" i="8"/>
  <c r="L22" i="8"/>
  <c r="H22" i="8"/>
  <c r="T22" i="8" s="1"/>
  <c r="L14" i="8"/>
  <c r="T14" i="8" s="1"/>
  <c r="H14" i="8"/>
  <c r="T28" i="8" l="1"/>
  <c r="H32" i="8" l="1"/>
  <c r="T32" i="8" s="1"/>
  <c r="L31" i="8"/>
  <c r="H31" i="8"/>
  <c r="H30" i="8"/>
  <c r="T30" i="8" s="1"/>
  <c r="L29" i="8"/>
  <c r="H29" i="8"/>
  <c r="L27" i="8"/>
  <c r="H27" i="8"/>
  <c r="L26" i="8"/>
  <c r="H26" i="8"/>
  <c r="L25" i="8"/>
  <c r="H25" i="8"/>
  <c r="L24" i="8"/>
  <c r="H24" i="8"/>
  <c r="L23" i="8"/>
  <c r="H23" i="8"/>
  <c r="L21" i="8"/>
  <c r="H21" i="8"/>
  <c r="T21" i="8" s="1"/>
  <c r="L20" i="8"/>
  <c r="H20" i="8"/>
  <c r="L19" i="8"/>
  <c r="H19" i="8"/>
  <c r="L18" i="8"/>
  <c r="H18" i="8"/>
  <c r="L17" i="8"/>
  <c r="H17" i="8"/>
  <c r="L16" i="8"/>
  <c r="H16" i="8"/>
  <c r="L15" i="8"/>
  <c r="H15" i="8"/>
  <c r="L13" i="8"/>
  <c r="H13" i="8"/>
  <c r="L12" i="8"/>
  <c r="H12" i="8"/>
  <c r="L11" i="8"/>
  <c r="H11" i="8"/>
  <c r="L10" i="8"/>
  <c r="H10" i="8"/>
  <c r="L9" i="8"/>
  <c r="H9" i="8"/>
  <c r="L8" i="8"/>
  <c r="H8" i="8"/>
  <c r="T31" i="8" l="1"/>
  <c r="T24" i="8"/>
  <c r="T29" i="8"/>
  <c r="T26" i="8"/>
  <c r="T19" i="8"/>
  <c r="T8" i="8"/>
  <c r="T20" i="8"/>
  <c r="T23" i="8"/>
  <c r="T25" i="8"/>
  <c r="T27" i="8"/>
  <c r="T15" i="8" l="1"/>
  <c r="T13" i="8"/>
  <c r="T11" i="8"/>
  <c r="T10" i="8"/>
  <c r="T17" i="8" l="1"/>
  <c r="T16" i="8"/>
  <c r="T18" i="8"/>
  <c r="T9" i="8"/>
  <c r="T12" i="8"/>
</calcChain>
</file>

<file path=xl/sharedStrings.xml><?xml version="1.0" encoding="utf-8"?>
<sst xmlns="http://schemas.openxmlformats.org/spreadsheetml/2006/main" count="214" uniqueCount="160">
  <si>
    <t>PROGRAMA NACIONAL DE BECAS DE POSTGRADO EN EL EXTERIOR DON CARLOS ANTONIO LÓPEZ</t>
  </si>
  <si>
    <t>Lista de Seleccionados</t>
  </si>
  <si>
    <t>N°</t>
  </si>
  <si>
    <t>Código de Postulación</t>
  </si>
  <si>
    <t>C.I.</t>
  </si>
  <si>
    <t>Nombre y Apellido</t>
  </si>
  <si>
    <t>Rankings generales</t>
  </si>
  <si>
    <t>Ranking Utilizado</t>
  </si>
  <si>
    <t>Puntos Rankings generales</t>
  </si>
  <si>
    <t>Programa de Estudios</t>
  </si>
  <si>
    <t>Total Puntos</t>
  </si>
  <si>
    <t>Northwestern University</t>
  </si>
  <si>
    <t>Puntos Ranking Broad Subject</t>
  </si>
  <si>
    <t>ARWU</t>
  </si>
  <si>
    <t>Ciencias Sociales</t>
  </si>
  <si>
    <t>Ciencias Naturales</t>
  </si>
  <si>
    <t>QS</t>
  </si>
  <si>
    <t>Posición Ranking</t>
  </si>
  <si>
    <t>Área by Broad Subject QS</t>
  </si>
  <si>
    <t>Posición by Broad Subject</t>
  </si>
  <si>
    <t>Puntos Evaluación Socioeconómica</t>
  </si>
  <si>
    <t>Puntos Estudios Secundarios</t>
  </si>
  <si>
    <t xml:space="preserve">Universidad </t>
  </si>
  <si>
    <t>THE TIMES</t>
  </si>
  <si>
    <t>Ingeniería y Tecnología</t>
  </si>
  <si>
    <t xml:space="preserve">University of Melbourne </t>
  </si>
  <si>
    <t>The Times</t>
  </si>
  <si>
    <t>University of Melbourne</t>
  </si>
  <si>
    <t>Master of Laws</t>
  </si>
  <si>
    <t>Master of Engineering Management</t>
  </si>
  <si>
    <t>Artes y Humanidades</t>
  </si>
  <si>
    <t xml:space="preserve">Duodécima Convocatoria Autogestionada - Maestría en CTI </t>
  </si>
  <si>
    <t>BCAL12-315</t>
  </si>
  <si>
    <t>Maria Paula Heisecke Caceres</t>
  </si>
  <si>
    <t>University of Oxford</t>
  </si>
  <si>
    <t>Master of Public Policy</t>
  </si>
  <si>
    <t>BCAL12-320</t>
  </si>
  <si>
    <t>3.206.486</t>
  </si>
  <si>
    <t>5.266.599</t>
  </si>
  <si>
    <t>Maria Del Pilar Ferreira Romero</t>
  </si>
  <si>
    <t>University of Chicago</t>
  </si>
  <si>
    <t xml:space="preserve"> Programa de Maestría en Artes en Ciencias Sociales</t>
  </si>
  <si>
    <t>BCAL12-243</t>
  </si>
  <si>
    <t>BCAL12-287</t>
  </si>
  <si>
    <t>BCAL12-300</t>
  </si>
  <si>
    <t>BCAL12-37</t>
  </si>
  <si>
    <t xml:space="preserve"> Jorge Federico Mora Gonzalez</t>
  </si>
  <si>
    <t xml:space="preserve">UCL (University College London) </t>
  </si>
  <si>
    <t>Maestría en Economía y Gestión de la Construcción</t>
  </si>
  <si>
    <t>Leticia Maria Funes Lezcano</t>
  </si>
  <si>
    <t>New York University (NYU)</t>
  </si>
  <si>
    <t>Master of Arts in Economics</t>
  </si>
  <si>
    <t>Claudia Elizabeth Collar Bogado</t>
  </si>
  <si>
    <t>University of Edinburgh</t>
  </si>
  <si>
    <t>Carlos Olimpio Ullon Ruiz Diaz</t>
  </si>
  <si>
    <t>University of Manchester</t>
  </si>
  <si>
    <t>MSc International Development: Public Policy and Management</t>
  </si>
  <si>
    <t>4.199.130</t>
  </si>
  <si>
    <t>4.292.259</t>
  </si>
  <si>
    <t>3.523.309</t>
  </si>
  <si>
    <t>3.540.025</t>
  </si>
  <si>
    <t>BCAL12-50</t>
  </si>
  <si>
    <t>BCAL12-273</t>
  </si>
  <si>
    <t>BCAL12-294</t>
  </si>
  <si>
    <t>BCAL12-272</t>
  </si>
  <si>
    <t>Maria Belen Jara Servin</t>
  </si>
  <si>
    <t>MSc Economics</t>
  </si>
  <si>
    <t>Maria Mercedes Ibarra Silvero</t>
  </si>
  <si>
    <t>Franca Camila Narvaez Benitez</t>
  </si>
  <si>
    <t>Ingenieria y Tecnología</t>
  </si>
  <si>
    <t>Diego Federico Alegre IbaÑez</t>
  </si>
  <si>
    <t>Master of Project Management</t>
  </si>
  <si>
    <t>4.689.434</t>
  </si>
  <si>
    <t>4.185.698</t>
  </si>
  <si>
    <t>5.082.656</t>
  </si>
  <si>
    <t>3.834.093</t>
  </si>
  <si>
    <t>BCAL12-377</t>
  </si>
  <si>
    <t>3.942.897</t>
  </si>
  <si>
    <t>Valeria Allen Gimenez</t>
  </si>
  <si>
    <t xml:space="preserve"> London School of Economics and Political Science (LSE) </t>
  </si>
  <si>
    <t>Master en Derecho</t>
  </si>
  <si>
    <t>BCAL12-35</t>
  </si>
  <si>
    <t>BCAL12-411</t>
  </si>
  <si>
    <t>2.879.170</t>
  </si>
  <si>
    <t>4.217.571</t>
  </si>
  <si>
    <t>Maximo Antonio Villamayor ArgaÑa</t>
  </si>
  <si>
    <t xml:space="preserve"> Ingeniería y Tecnología </t>
  </si>
  <si>
    <t>Maestría en Gestión de Ingeniería</t>
  </si>
  <si>
    <t>Edison Gerardo Ortiz Sanchez</t>
  </si>
  <si>
    <t xml:space="preserve">National University of Singapore (NUS) </t>
  </si>
  <si>
    <t>MSc (Project Management) (Mastría en Gerenciamiento de Proyectos)</t>
  </si>
  <si>
    <t>BCAL12-396</t>
  </si>
  <si>
    <t>BCAL12-250</t>
  </si>
  <si>
    <t>BCAL12-407</t>
  </si>
  <si>
    <t>BCAL12-274</t>
  </si>
  <si>
    <t xml:space="preserve"> Maria Jose Arriola Caceres</t>
  </si>
  <si>
    <t>University of Sydney</t>
  </si>
  <si>
    <t>Maestría en Liderazgo de Proyectos / Master of Project Leadership</t>
  </si>
  <si>
    <t>Rodrigo Ariel Mallorquin Caceres</t>
  </si>
  <si>
    <t>KU Leuven</t>
  </si>
  <si>
    <t>Master Europeo de Ingeniería, Tecnología y Negocios en Sistemas Alimentarios Sustentables</t>
  </si>
  <si>
    <t>Viviana Maria Brun Moreno</t>
  </si>
  <si>
    <t>University College London (UCL)</t>
  </si>
  <si>
    <t>Conservación, ecología y restauración de ecosistemas acuáticos</t>
  </si>
  <si>
    <t>Julia Jazmin Duarte Benitez</t>
  </si>
  <si>
    <t>Maestría en Desarrollo Internacional: Gestión del Desarrollo</t>
  </si>
  <si>
    <t>BCAL12-291</t>
  </si>
  <si>
    <t>Maria Aurelia Aguayo Galeano</t>
  </si>
  <si>
    <t xml:space="preserve"> University of Manchester</t>
  </si>
  <si>
    <t xml:space="preserve"> Medicina y Ciencias de la Vida</t>
  </si>
  <si>
    <t>Maestría en Patología Molecular</t>
  </si>
  <si>
    <t>BCAL12-316</t>
  </si>
  <si>
    <t>BCAL12-241</t>
  </si>
  <si>
    <t>Maria Laura Ocampos Velazquez</t>
  </si>
  <si>
    <t>Sara Raquel Cubilla Juvinel</t>
  </si>
  <si>
    <t>BCAL12-413</t>
  </si>
  <si>
    <t>BCAL12-99</t>
  </si>
  <si>
    <t>BCAL12-96</t>
  </si>
  <si>
    <t>Gonzalo Jose Rodriguez Sanabria</t>
  </si>
  <si>
    <t>Master of science in Data Science</t>
  </si>
  <si>
    <t>Milena Aguero Memmel</t>
  </si>
  <si>
    <t>University of Leeds</t>
  </si>
  <si>
    <t>Maestría en Medio Ambiente y Desarrollo</t>
  </si>
  <si>
    <t>Clara Lucia Gonzalez Cardozo</t>
  </si>
  <si>
    <t>University of Glasgow</t>
  </si>
  <si>
    <t>Sustainable Energy</t>
  </si>
  <si>
    <t>1.933.805</t>
  </si>
  <si>
    <t>4.415.428</t>
  </si>
  <si>
    <t>3.248.091</t>
  </si>
  <si>
    <t>3.592.324</t>
  </si>
  <si>
    <t>2.203.874</t>
  </si>
  <si>
    <t>3.003.063</t>
  </si>
  <si>
    <t>4.739.432</t>
  </si>
  <si>
    <t>4.653.813</t>
  </si>
  <si>
    <t>3.469.512</t>
  </si>
  <si>
    <t>3.985.445</t>
  </si>
  <si>
    <t>BCAL12-95</t>
  </si>
  <si>
    <t>Alfredo Alejandro Guanes Fretes</t>
  </si>
  <si>
    <t>Maestría en Neuroimagen para Neurociencia Clínica y Cognitiva</t>
  </si>
  <si>
    <t>BCAL12-69</t>
  </si>
  <si>
    <t>Harvard University</t>
  </si>
  <si>
    <t>BCAL12-344</t>
  </si>
  <si>
    <t xml:space="preserve"> Imperial College London</t>
  </si>
  <si>
    <t>Msc Environmental Technology</t>
  </si>
  <si>
    <t>BCAL12-336</t>
  </si>
  <si>
    <t>Ana Carolina Torres Herebia</t>
  </si>
  <si>
    <t>University of Sheffield</t>
  </si>
  <si>
    <t>Master of Science Biological</t>
  </si>
  <si>
    <t>5.502.597</t>
  </si>
  <si>
    <t>4.067.283</t>
  </si>
  <si>
    <t>3.996.169</t>
  </si>
  <si>
    <t>4.933.763</t>
  </si>
  <si>
    <t>Puntos Idioma del Programa de Estudio</t>
  </si>
  <si>
    <t>Puntos Idioma del país de destino</t>
  </si>
  <si>
    <t>Puntos Carnet Indígena</t>
  </si>
  <si>
    <t>Puntos Nivel Universitario de los padres</t>
  </si>
  <si>
    <t>Puntos Experiencia en el área laboral</t>
  </si>
  <si>
    <t>Fabiana María Morales Centurión</t>
  </si>
  <si>
    <t>Verónica Moralez Paoli Olmedo</t>
  </si>
  <si>
    <t>Diseño sostenible avanzado - Arquitectura MSc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</si>
</sst>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2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8" fillId="0" borderId="0" xfId="0" applyFont="1"/>
    <xf numFmtId="0" fontId="9" fillId="5" borderId="1" xfId="0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5" borderId="0" xfId="0" applyFont="1" applyFill="1"/>
    <xf numFmtId="0" fontId="2" fillId="8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2" xfId="1" applyFont="1" applyFill="1" applyBorder="1" applyAlignment="1">
      <alignment horizontal="center" vertical="center"/>
    </xf>
    <xf numFmtId="0" fontId="1" fillId="0" borderId="3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5" borderId="0" xfId="0" applyFont="1" applyFill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476369</xdr:colOff>
      <xdr:row>0</xdr:row>
      <xdr:rowOff>97973</xdr:rowOff>
    </xdr:from>
    <xdr:to>
      <xdr:col>12</xdr:col>
      <xdr:colOff>163286</xdr:colOff>
      <xdr:row>0</xdr:row>
      <xdr:rowOff>1034143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6224026" y="97973"/>
          <a:ext cx="6544917" cy="93617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showGridLines="0" tabSelected="1" zoomScale="75" zoomScaleNormal="75" workbookViewId="0">
      <selection activeCell="V13" sqref="V13"/>
    </sheetView>
  </sheetViews>
  <sheetFormatPr baseColWidth="10" defaultColWidth="16.88671875" defaultRowHeight="13.8" x14ac:dyDescent="0.3"/>
  <cols>
    <col min="1" max="1" width="5.44140625" style="1" customWidth="1"/>
    <col min="2" max="2" width="11.33203125" style="1" customWidth="1"/>
    <col min="3" max="3" width="9.33203125" style="1" bestFit="1" customWidth="1"/>
    <col min="4" max="4" width="32.109375" style="1" bestFit="1" customWidth="1"/>
    <col min="5" max="5" width="25.6640625" style="1" bestFit="1" customWidth="1"/>
    <col min="6" max="6" width="11.44140625" style="1" customWidth="1"/>
    <col min="7" max="7" width="11.5546875" style="1" customWidth="1"/>
    <col min="8" max="8" width="12.33203125" style="1" customWidth="1"/>
    <col min="9" max="9" width="15" style="6" customWidth="1"/>
    <col min="10" max="10" width="25.109375" style="5" customWidth="1"/>
    <col min="11" max="11" width="12.5546875" style="1" customWidth="1"/>
    <col min="12" max="12" width="11.88671875" style="1" customWidth="1"/>
    <col min="13" max="13" width="14.33203125" style="1" customWidth="1"/>
    <col min="14" max="14" width="11.88671875" style="1" customWidth="1"/>
    <col min="15" max="15" width="10.6640625" style="1" customWidth="1"/>
    <col min="16" max="16" width="11" style="1" customWidth="1"/>
    <col min="17" max="17" width="11.44140625" style="1" customWidth="1"/>
    <col min="18" max="18" width="10.109375" style="1" customWidth="1"/>
    <col min="19" max="19" width="11" style="1" customWidth="1"/>
    <col min="20" max="20" width="9.33203125" style="1" customWidth="1"/>
    <col min="21" max="21" width="16.88671875" style="10"/>
    <col min="22" max="16384" width="16.88671875" style="1"/>
  </cols>
  <sheetData>
    <row r="1" spans="1:21" ht="87" customHeight="1" x14ac:dyDescent="0.3">
      <c r="A1" s="2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7"/>
    </row>
    <row r="2" spans="1:21" ht="19.95" customHeight="1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1" ht="19.95" customHeight="1" x14ac:dyDescent="0.3">
      <c r="A3" s="28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</row>
    <row r="4" spans="1:21" ht="19.95" customHeight="1" x14ac:dyDescent="0.3">
      <c r="A4" s="20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1" ht="19.95" customHeight="1" x14ac:dyDescent="0.3">
      <c r="A5" s="20" t="s">
        <v>31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</row>
    <row r="6" spans="1:21" ht="27.6" x14ac:dyDescent="0.3">
      <c r="A6" s="21" t="s">
        <v>2</v>
      </c>
      <c r="B6" s="21" t="s">
        <v>3</v>
      </c>
      <c r="C6" s="22" t="s">
        <v>4</v>
      </c>
      <c r="D6" s="22" t="s">
        <v>5</v>
      </c>
      <c r="E6" s="21" t="s">
        <v>6</v>
      </c>
      <c r="F6" s="21"/>
      <c r="G6" s="21" t="s">
        <v>17</v>
      </c>
      <c r="H6" s="21" t="s">
        <v>8</v>
      </c>
      <c r="I6" s="21" t="s">
        <v>18</v>
      </c>
      <c r="J6" s="21" t="s">
        <v>9</v>
      </c>
      <c r="K6" s="9" t="s">
        <v>19</v>
      </c>
      <c r="L6" s="21" t="s">
        <v>12</v>
      </c>
      <c r="M6" s="21" t="s">
        <v>20</v>
      </c>
      <c r="N6" s="21" t="s">
        <v>21</v>
      </c>
      <c r="O6" s="21" t="s">
        <v>152</v>
      </c>
      <c r="P6" s="21" t="s">
        <v>153</v>
      </c>
      <c r="Q6" s="21" t="s">
        <v>155</v>
      </c>
      <c r="R6" s="21" t="s">
        <v>156</v>
      </c>
      <c r="S6" s="21" t="s">
        <v>154</v>
      </c>
      <c r="T6" s="21" t="s">
        <v>10</v>
      </c>
      <c r="U6" s="31"/>
    </row>
    <row r="7" spans="1:21" ht="27.6" x14ac:dyDescent="0.3">
      <c r="A7" s="21"/>
      <c r="B7" s="21"/>
      <c r="C7" s="23"/>
      <c r="D7" s="23"/>
      <c r="E7" s="9" t="s">
        <v>22</v>
      </c>
      <c r="F7" s="9" t="s">
        <v>7</v>
      </c>
      <c r="G7" s="21"/>
      <c r="H7" s="21"/>
      <c r="I7" s="21"/>
      <c r="J7" s="21"/>
      <c r="K7" s="9" t="s">
        <v>16</v>
      </c>
      <c r="L7" s="21"/>
      <c r="M7" s="21"/>
      <c r="N7" s="21"/>
      <c r="O7" s="21"/>
      <c r="P7" s="21"/>
      <c r="Q7" s="21"/>
      <c r="R7" s="21"/>
      <c r="S7" s="21"/>
      <c r="T7" s="21"/>
      <c r="U7" s="31"/>
    </row>
    <row r="8" spans="1:21" s="14" customFormat="1" ht="60" customHeight="1" x14ac:dyDescent="0.3">
      <c r="A8" s="15">
        <v>1</v>
      </c>
      <c r="B8" s="3" t="s">
        <v>32</v>
      </c>
      <c r="C8" s="11" t="s">
        <v>37</v>
      </c>
      <c r="D8" s="12" t="s">
        <v>33</v>
      </c>
      <c r="E8" s="3" t="s">
        <v>34</v>
      </c>
      <c r="F8" s="3" t="s">
        <v>23</v>
      </c>
      <c r="G8" s="3">
        <v>1</v>
      </c>
      <c r="H8" s="2">
        <f t="shared" ref="H8:H16" si="0">100-G8+1</f>
        <v>100</v>
      </c>
      <c r="I8" s="8" t="s">
        <v>14</v>
      </c>
      <c r="J8" s="13" t="s">
        <v>35</v>
      </c>
      <c r="K8" s="3">
        <v>3</v>
      </c>
      <c r="L8" s="2">
        <f t="shared" ref="L8:L16" si="1">100-K8+1</f>
        <v>98</v>
      </c>
      <c r="M8" s="2">
        <v>60</v>
      </c>
      <c r="N8" s="2">
        <v>0</v>
      </c>
      <c r="O8" s="2">
        <v>5</v>
      </c>
      <c r="P8" s="2">
        <v>5</v>
      </c>
      <c r="Q8" s="2">
        <v>5</v>
      </c>
      <c r="R8" s="2">
        <v>10</v>
      </c>
      <c r="S8" s="2">
        <v>0</v>
      </c>
      <c r="T8" s="4">
        <f t="shared" ref="T8:T13" si="2">+H8+L8+M8+N8+O8+P8+Q8+R8+S8</f>
        <v>283</v>
      </c>
      <c r="U8" s="32"/>
    </row>
    <row r="9" spans="1:21" s="14" customFormat="1" ht="60" customHeight="1" x14ac:dyDescent="0.3">
      <c r="A9" s="15">
        <v>2</v>
      </c>
      <c r="B9" s="3" t="s">
        <v>36</v>
      </c>
      <c r="C9" s="11" t="s">
        <v>38</v>
      </c>
      <c r="D9" s="12" t="s">
        <v>39</v>
      </c>
      <c r="E9" s="3" t="s">
        <v>40</v>
      </c>
      <c r="F9" s="3" t="s">
        <v>16</v>
      </c>
      <c r="G9" s="3">
        <v>9</v>
      </c>
      <c r="H9" s="2">
        <f t="shared" si="0"/>
        <v>92</v>
      </c>
      <c r="I9" s="8" t="s">
        <v>14</v>
      </c>
      <c r="J9" s="13" t="s">
        <v>41</v>
      </c>
      <c r="K9" s="3">
        <v>10</v>
      </c>
      <c r="L9" s="2">
        <f t="shared" si="1"/>
        <v>91</v>
      </c>
      <c r="M9" s="2">
        <v>80</v>
      </c>
      <c r="N9" s="2">
        <v>0</v>
      </c>
      <c r="O9" s="2">
        <v>5</v>
      </c>
      <c r="P9" s="2">
        <v>5</v>
      </c>
      <c r="Q9" s="2">
        <v>5</v>
      </c>
      <c r="R9" s="2">
        <v>0</v>
      </c>
      <c r="S9" s="2">
        <v>0</v>
      </c>
      <c r="T9" s="4">
        <f t="shared" si="2"/>
        <v>278</v>
      </c>
      <c r="U9" s="32"/>
    </row>
    <row r="10" spans="1:21" ht="60" customHeight="1" x14ac:dyDescent="0.3">
      <c r="A10" s="15">
        <v>3</v>
      </c>
      <c r="B10" s="3" t="s">
        <v>42</v>
      </c>
      <c r="C10" s="11" t="s">
        <v>57</v>
      </c>
      <c r="D10" s="12" t="s">
        <v>46</v>
      </c>
      <c r="E10" s="3" t="s">
        <v>47</v>
      </c>
      <c r="F10" s="3" t="s">
        <v>16</v>
      </c>
      <c r="G10" s="3">
        <v>10</v>
      </c>
      <c r="H10" s="2">
        <f t="shared" si="0"/>
        <v>91</v>
      </c>
      <c r="I10" s="8" t="s">
        <v>14</v>
      </c>
      <c r="J10" s="13" t="s">
        <v>48</v>
      </c>
      <c r="K10" s="3">
        <v>11</v>
      </c>
      <c r="L10" s="2">
        <f t="shared" si="1"/>
        <v>90</v>
      </c>
      <c r="M10" s="2">
        <v>80</v>
      </c>
      <c r="N10" s="2">
        <v>0</v>
      </c>
      <c r="O10" s="2">
        <v>5</v>
      </c>
      <c r="P10" s="2">
        <v>5</v>
      </c>
      <c r="Q10" s="2">
        <v>0</v>
      </c>
      <c r="R10" s="2">
        <v>0</v>
      </c>
      <c r="S10" s="2">
        <v>0</v>
      </c>
      <c r="T10" s="4">
        <f t="shared" si="2"/>
        <v>271</v>
      </c>
      <c r="U10" s="33"/>
    </row>
    <row r="11" spans="1:21" ht="60" customHeight="1" x14ac:dyDescent="0.3">
      <c r="A11" s="15">
        <v>4</v>
      </c>
      <c r="B11" s="3" t="s">
        <v>43</v>
      </c>
      <c r="C11" s="11" t="s">
        <v>58</v>
      </c>
      <c r="D11" s="12" t="s">
        <v>49</v>
      </c>
      <c r="E11" s="3" t="s">
        <v>50</v>
      </c>
      <c r="F11" s="3" t="s">
        <v>23</v>
      </c>
      <c r="G11" s="3">
        <v>26</v>
      </c>
      <c r="H11" s="2">
        <f t="shared" si="0"/>
        <v>75</v>
      </c>
      <c r="I11" s="8" t="s">
        <v>14</v>
      </c>
      <c r="J11" s="13" t="s">
        <v>51</v>
      </c>
      <c r="K11" s="3">
        <v>12</v>
      </c>
      <c r="L11" s="2">
        <f t="shared" si="1"/>
        <v>89</v>
      </c>
      <c r="M11" s="2">
        <v>80</v>
      </c>
      <c r="N11" s="2">
        <v>0</v>
      </c>
      <c r="O11" s="2">
        <v>5</v>
      </c>
      <c r="P11" s="2">
        <v>5</v>
      </c>
      <c r="Q11" s="2">
        <v>0</v>
      </c>
      <c r="R11" s="2">
        <v>10</v>
      </c>
      <c r="S11" s="2">
        <v>0</v>
      </c>
      <c r="T11" s="4">
        <f t="shared" si="2"/>
        <v>264</v>
      </c>
      <c r="U11" s="33"/>
    </row>
    <row r="12" spans="1:21" ht="60" customHeight="1" x14ac:dyDescent="0.3">
      <c r="A12" s="15">
        <v>5</v>
      </c>
      <c r="B12" s="3" t="s">
        <v>44</v>
      </c>
      <c r="C12" s="11" t="s">
        <v>59</v>
      </c>
      <c r="D12" s="12" t="s">
        <v>52</v>
      </c>
      <c r="E12" s="3" t="s">
        <v>53</v>
      </c>
      <c r="F12" s="3" t="s">
        <v>16</v>
      </c>
      <c r="G12" s="3">
        <v>20</v>
      </c>
      <c r="H12" s="2">
        <f t="shared" si="0"/>
        <v>81</v>
      </c>
      <c r="I12" s="8" t="s">
        <v>30</v>
      </c>
      <c r="J12" s="13" t="s">
        <v>159</v>
      </c>
      <c r="K12" s="3">
        <v>11</v>
      </c>
      <c r="L12" s="2">
        <f t="shared" si="1"/>
        <v>90</v>
      </c>
      <c r="M12" s="2">
        <v>60</v>
      </c>
      <c r="N12" s="2">
        <v>0</v>
      </c>
      <c r="O12" s="2">
        <v>5</v>
      </c>
      <c r="P12" s="2">
        <v>5</v>
      </c>
      <c r="Q12" s="2">
        <v>0</v>
      </c>
      <c r="R12" s="2">
        <v>10</v>
      </c>
      <c r="S12" s="2">
        <v>0</v>
      </c>
      <c r="T12" s="4">
        <f t="shared" si="2"/>
        <v>251</v>
      </c>
      <c r="U12" s="33"/>
    </row>
    <row r="13" spans="1:21" s="14" customFormat="1" ht="60" customHeight="1" x14ac:dyDescent="0.3">
      <c r="A13" s="15">
        <v>6</v>
      </c>
      <c r="B13" s="3" t="s">
        <v>45</v>
      </c>
      <c r="C13" s="11" t="s">
        <v>60</v>
      </c>
      <c r="D13" s="12" t="s">
        <v>54</v>
      </c>
      <c r="E13" s="3" t="s">
        <v>55</v>
      </c>
      <c r="F13" s="3" t="s">
        <v>16</v>
      </c>
      <c r="G13" s="3">
        <v>27</v>
      </c>
      <c r="H13" s="2">
        <f t="shared" si="0"/>
        <v>74</v>
      </c>
      <c r="I13" s="8" t="s">
        <v>14</v>
      </c>
      <c r="J13" s="13" t="s">
        <v>56</v>
      </c>
      <c r="K13" s="3">
        <v>45</v>
      </c>
      <c r="L13" s="2">
        <f t="shared" si="1"/>
        <v>56</v>
      </c>
      <c r="M13" s="2">
        <v>80</v>
      </c>
      <c r="N13" s="2">
        <v>10</v>
      </c>
      <c r="O13" s="2">
        <v>5</v>
      </c>
      <c r="P13" s="2">
        <v>5</v>
      </c>
      <c r="Q13" s="2">
        <v>10</v>
      </c>
      <c r="R13" s="2">
        <v>10</v>
      </c>
      <c r="S13" s="2">
        <v>0</v>
      </c>
      <c r="T13" s="4">
        <f t="shared" si="2"/>
        <v>250</v>
      </c>
      <c r="U13" s="32"/>
    </row>
    <row r="14" spans="1:21" s="18" customFormat="1" ht="60" customHeight="1" x14ac:dyDescent="0.3">
      <c r="A14" s="7">
        <v>7</v>
      </c>
      <c r="B14" s="3" t="s">
        <v>136</v>
      </c>
      <c r="C14" s="16" t="s">
        <v>148</v>
      </c>
      <c r="D14" s="17" t="s">
        <v>137</v>
      </c>
      <c r="E14" s="3" t="s">
        <v>55</v>
      </c>
      <c r="F14" s="3" t="s">
        <v>16</v>
      </c>
      <c r="G14" s="3">
        <v>27</v>
      </c>
      <c r="H14" s="2">
        <f t="shared" si="0"/>
        <v>74</v>
      </c>
      <c r="I14" s="8" t="s">
        <v>109</v>
      </c>
      <c r="J14" s="13" t="s">
        <v>138</v>
      </c>
      <c r="K14" s="3">
        <v>42</v>
      </c>
      <c r="L14" s="2">
        <f t="shared" si="1"/>
        <v>59</v>
      </c>
      <c r="M14" s="2">
        <v>80</v>
      </c>
      <c r="N14" s="2">
        <v>10</v>
      </c>
      <c r="O14" s="2">
        <v>5</v>
      </c>
      <c r="P14" s="2">
        <v>5</v>
      </c>
      <c r="Q14" s="2">
        <v>5</v>
      </c>
      <c r="R14" s="2">
        <v>10</v>
      </c>
      <c r="S14" s="2">
        <v>0</v>
      </c>
      <c r="T14" s="4">
        <f>S14+R14+Q14+P14+O14+N14+M14+L14+H14</f>
        <v>248</v>
      </c>
      <c r="U14" s="34"/>
    </row>
    <row r="15" spans="1:21" s="14" customFormat="1" ht="60" customHeight="1" x14ac:dyDescent="0.3">
      <c r="A15" s="15">
        <v>8</v>
      </c>
      <c r="B15" s="3" t="s">
        <v>61</v>
      </c>
      <c r="C15" s="11" t="s">
        <v>72</v>
      </c>
      <c r="D15" s="12" t="s">
        <v>65</v>
      </c>
      <c r="E15" s="3" t="s">
        <v>53</v>
      </c>
      <c r="F15" s="3" t="s">
        <v>16</v>
      </c>
      <c r="G15" s="3">
        <v>20</v>
      </c>
      <c r="H15" s="2">
        <f t="shared" si="0"/>
        <v>81</v>
      </c>
      <c r="I15" s="8" t="s">
        <v>14</v>
      </c>
      <c r="J15" s="13" t="s">
        <v>66</v>
      </c>
      <c r="K15" s="3">
        <v>59</v>
      </c>
      <c r="L15" s="2">
        <f t="shared" si="1"/>
        <v>42</v>
      </c>
      <c r="M15" s="2">
        <v>80</v>
      </c>
      <c r="N15" s="2">
        <v>20</v>
      </c>
      <c r="O15" s="2">
        <v>5</v>
      </c>
      <c r="P15" s="2">
        <v>5</v>
      </c>
      <c r="Q15" s="2">
        <v>5</v>
      </c>
      <c r="R15" s="2">
        <v>5</v>
      </c>
      <c r="S15" s="2">
        <v>0</v>
      </c>
      <c r="T15" s="4">
        <f>+H15+L15+M15+N15+O15+P15+Q15+R15+S15</f>
        <v>243</v>
      </c>
      <c r="U15" s="32"/>
    </row>
    <row r="16" spans="1:21" ht="60" customHeight="1" x14ac:dyDescent="0.3">
      <c r="A16" s="15">
        <v>9</v>
      </c>
      <c r="B16" s="3" t="s">
        <v>62</v>
      </c>
      <c r="C16" s="11" t="s">
        <v>73</v>
      </c>
      <c r="D16" s="12" t="s">
        <v>67</v>
      </c>
      <c r="E16" s="3" t="s">
        <v>34</v>
      </c>
      <c r="F16" s="3" t="s">
        <v>23</v>
      </c>
      <c r="G16" s="3">
        <v>1</v>
      </c>
      <c r="H16" s="2">
        <f t="shared" si="0"/>
        <v>100</v>
      </c>
      <c r="I16" s="8" t="s">
        <v>14</v>
      </c>
      <c r="J16" s="13" t="s">
        <v>35</v>
      </c>
      <c r="K16" s="3">
        <v>3</v>
      </c>
      <c r="L16" s="2">
        <f t="shared" si="1"/>
        <v>98</v>
      </c>
      <c r="M16" s="2">
        <v>20</v>
      </c>
      <c r="N16" s="2">
        <v>0</v>
      </c>
      <c r="O16" s="2">
        <v>5</v>
      </c>
      <c r="P16" s="2">
        <v>5</v>
      </c>
      <c r="Q16" s="2">
        <v>5</v>
      </c>
      <c r="R16" s="2">
        <v>10</v>
      </c>
      <c r="S16" s="2">
        <v>0</v>
      </c>
      <c r="T16" s="4">
        <f>+H16+L16+M16+N16+O16+P16+Q16+R16+S16</f>
        <v>243</v>
      </c>
      <c r="U16" s="33"/>
    </row>
    <row r="17" spans="1:21" ht="60" customHeight="1" x14ac:dyDescent="0.3">
      <c r="A17" s="15">
        <v>10</v>
      </c>
      <c r="B17" s="3" t="s">
        <v>63</v>
      </c>
      <c r="C17" s="11" t="s">
        <v>74</v>
      </c>
      <c r="D17" s="12" t="s">
        <v>68</v>
      </c>
      <c r="E17" s="3" t="s">
        <v>27</v>
      </c>
      <c r="F17" s="3" t="s">
        <v>16</v>
      </c>
      <c r="G17" s="3">
        <v>41</v>
      </c>
      <c r="H17" s="2">
        <f t="shared" ref="H17:H34" si="3">100-G17+1</f>
        <v>60</v>
      </c>
      <c r="I17" s="8" t="s">
        <v>69</v>
      </c>
      <c r="J17" s="13" t="s">
        <v>29</v>
      </c>
      <c r="K17" s="3">
        <v>50</v>
      </c>
      <c r="L17" s="2">
        <f t="shared" ref="L17:L29" si="4">100-K17+1</f>
        <v>51</v>
      </c>
      <c r="M17" s="2">
        <v>80</v>
      </c>
      <c r="N17" s="2">
        <v>20</v>
      </c>
      <c r="O17" s="2">
        <v>5</v>
      </c>
      <c r="P17" s="2">
        <v>5</v>
      </c>
      <c r="Q17" s="2">
        <v>10</v>
      </c>
      <c r="R17" s="2">
        <v>10</v>
      </c>
      <c r="S17" s="2">
        <v>0</v>
      </c>
      <c r="T17" s="4">
        <f>+H17+L17+M17+N17+O17+P17+Q17+R17+S17</f>
        <v>241</v>
      </c>
      <c r="U17" s="33"/>
    </row>
    <row r="18" spans="1:21" s="14" customFormat="1" ht="60" customHeight="1" x14ac:dyDescent="0.3">
      <c r="A18" s="15">
        <v>11</v>
      </c>
      <c r="B18" s="3" t="s">
        <v>64</v>
      </c>
      <c r="C18" s="11" t="s">
        <v>75</v>
      </c>
      <c r="D18" s="12" t="s">
        <v>70</v>
      </c>
      <c r="E18" s="3" t="s">
        <v>11</v>
      </c>
      <c r="F18" s="3" t="s">
        <v>16</v>
      </c>
      <c r="G18" s="3">
        <v>29</v>
      </c>
      <c r="H18" s="2">
        <f t="shared" si="3"/>
        <v>72</v>
      </c>
      <c r="I18" s="8" t="s">
        <v>14</v>
      </c>
      <c r="J18" s="13" t="s">
        <v>71</v>
      </c>
      <c r="K18" s="3">
        <v>19</v>
      </c>
      <c r="L18" s="2">
        <f t="shared" si="4"/>
        <v>82</v>
      </c>
      <c r="M18" s="2">
        <v>60</v>
      </c>
      <c r="N18" s="2">
        <v>0</v>
      </c>
      <c r="O18" s="2">
        <v>5</v>
      </c>
      <c r="P18" s="2">
        <v>5</v>
      </c>
      <c r="Q18" s="2">
        <v>5</v>
      </c>
      <c r="R18" s="2">
        <v>10</v>
      </c>
      <c r="S18" s="2">
        <v>0</v>
      </c>
      <c r="T18" s="4">
        <f>+H18+L18+M18+N18+O18+P18+Q18+R18+S18</f>
        <v>239</v>
      </c>
      <c r="U18" s="32"/>
    </row>
    <row r="19" spans="1:21" ht="60" customHeight="1" x14ac:dyDescent="0.3">
      <c r="A19" s="15">
        <v>12</v>
      </c>
      <c r="B19" s="3" t="s">
        <v>76</v>
      </c>
      <c r="C19" s="11" t="s">
        <v>77</v>
      </c>
      <c r="D19" s="12" t="s">
        <v>78</v>
      </c>
      <c r="E19" s="8" t="s">
        <v>79</v>
      </c>
      <c r="F19" s="3" t="s">
        <v>26</v>
      </c>
      <c r="G19" s="3">
        <v>27</v>
      </c>
      <c r="H19" s="2">
        <f t="shared" si="3"/>
        <v>74</v>
      </c>
      <c r="I19" s="8" t="s">
        <v>14</v>
      </c>
      <c r="J19" s="13" t="s">
        <v>80</v>
      </c>
      <c r="K19" s="3">
        <v>2</v>
      </c>
      <c r="L19" s="2">
        <f t="shared" si="4"/>
        <v>99</v>
      </c>
      <c r="M19" s="2">
        <v>40</v>
      </c>
      <c r="N19" s="2">
        <v>0</v>
      </c>
      <c r="O19" s="2">
        <v>5</v>
      </c>
      <c r="P19" s="2">
        <v>5</v>
      </c>
      <c r="Q19" s="2">
        <v>0</v>
      </c>
      <c r="R19" s="2">
        <v>10</v>
      </c>
      <c r="S19" s="2">
        <v>0</v>
      </c>
      <c r="T19" s="4">
        <f>+H19+L19+M19+N19+O19+P19+Q19+R19+S19</f>
        <v>233</v>
      </c>
      <c r="U19" s="33"/>
    </row>
    <row r="20" spans="1:21" ht="60" customHeight="1" x14ac:dyDescent="0.3">
      <c r="A20" s="15">
        <v>13</v>
      </c>
      <c r="B20" s="3" t="s">
        <v>81</v>
      </c>
      <c r="C20" s="11" t="s">
        <v>83</v>
      </c>
      <c r="D20" s="12" t="s">
        <v>85</v>
      </c>
      <c r="E20" s="3" t="s">
        <v>25</v>
      </c>
      <c r="F20" s="3" t="s">
        <v>26</v>
      </c>
      <c r="G20" s="3">
        <v>31</v>
      </c>
      <c r="H20" s="2">
        <f t="shared" si="3"/>
        <v>70</v>
      </c>
      <c r="I20" s="8" t="s">
        <v>86</v>
      </c>
      <c r="J20" s="13" t="s">
        <v>87</v>
      </c>
      <c r="K20" s="3">
        <v>50</v>
      </c>
      <c r="L20" s="2">
        <f t="shared" si="4"/>
        <v>51</v>
      </c>
      <c r="M20" s="2">
        <v>60</v>
      </c>
      <c r="N20" s="2">
        <v>20</v>
      </c>
      <c r="O20" s="2">
        <v>5</v>
      </c>
      <c r="P20" s="2">
        <v>5</v>
      </c>
      <c r="Q20" s="2">
        <v>10</v>
      </c>
      <c r="R20" s="2">
        <v>10</v>
      </c>
      <c r="S20" s="2">
        <v>0</v>
      </c>
      <c r="T20" s="4">
        <f t="shared" ref="T20:T30" si="5">+H20+L20+M20+N20+O20+P20+Q20+R20+S20</f>
        <v>231</v>
      </c>
    </row>
    <row r="21" spans="1:21" ht="60" customHeight="1" x14ac:dyDescent="0.3">
      <c r="A21" s="15">
        <v>14</v>
      </c>
      <c r="B21" s="3" t="s">
        <v>82</v>
      </c>
      <c r="C21" s="11" t="s">
        <v>84</v>
      </c>
      <c r="D21" s="12" t="s">
        <v>88</v>
      </c>
      <c r="E21" s="8" t="s">
        <v>89</v>
      </c>
      <c r="F21" s="3" t="s">
        <v>16</v>
      </c>
      <c r="G21" s="3">
        <v>11</v>
      </c>
      <c r="H21" s="2">
        <f t="shared" si="3"/>
        <v>90</v>
      </c>
      <c r="I21" s="8" t="s">
        <v>14</v>
      </c>
      <c r="J21" s="13" t="s">
        <v>90</v>
      </c>
      <c r="K21" s="3">
        <v>9</v>
      </c>
      <c r="L21" s="2">
        <f t="shared" si="4"/>
        <v>92</v>
      </c>
      <c r="M21" s="2">
        <v>0</v>
      </c>
      <c r="N21" s="2">
        <v>20</v>
      </c>
      <c r="O21" s="2">
        <v>5</v>
      </c>
      <c r="P21" s="2">
        <v>5</v>
      </c>
      <c r="Q21" s="2">
        <v>10</v>
      </c>
      <c r="R21" s="2">
        <v>0</v>
      </c>
      <c r="S21" s="2">
        <v>0</v>
      </c>
      <c r="T21" s="4">
        <f t="shared" si="5"/>
        <v>222</v>
      </c>
    </row>
    <row r="22" spans="1:21" s="18" customFormat="1" ht="60" customHeight="1" x14ac:dyDescent="0.3">
      <c r="A22" s="7">
        <v>15</v>
      </c>
      <c r="B22" s="3" t="s">
        <v>139</v>
      </c>
      <c r="C22" s="16" t="s">
        <v>149</v>
      </c>
      <c r="D22" s="17" t="s">
        <v>157</v>
      </c>
      <c r="E22" s="3" t="s">
        <v>140</v>
      </c>
      <c r="F22" s="3" t="s">
        <v>13</v>
      </c>
      <c r="G22" s="3">
        <v>1</v>
      </c>
      <c r="H22" s="2">
        <f t="shared" si="3"/>
        <v>100</v>
      </c>
      <c r="I22" s="8" t="s">
        <v>14</v>
      </c>
      <c r="J22" s="13" t="s">
        <v>28</v>
      </c>
      <c r="K22" s="3">
        <v>1</v>
      </c>
      <c r="L22" s="2">
        <f t="shared" si="4"/>
        <v>100</v>
      </c>
      <c r="M22" s="2">
        <v>0</v>
      </c>
      <c r="N22" s="2">
        <v>0</v>
      </c>
      <c r="O22" s="2">
        <v>5</v>
      </c>
      <c r="P22" s="2">
        <v>5</v>
      </c>
      <c r="Q22" s="2">
        <v>0</v>
      </c>
      <c r="R22" s="2">
        <v>10</v>
      </c>
      <c r="S22" s="2">
        <v>0</v>
      </c>
      <c r="T22" s="4">
        <f>+H22+L22+M22+N22+O22+P22+Q22+R22+S22</f>
        <v>220</v>
      </c>
      <c r="U22" s="34"/>
    </row>
    <row r="23" spans="1:21" ht="60" customHeight="1" x14ac:dyDescent="0.3">
      <c r="A23" s="15">
        <v>16</v>
      </c>
      <c r="B23" s="3" t="s">
        <v>91</v>
      </c>
      <c r="C23" s="11" t="s">
        <v>126</v>
      </c>
      <c r="D23" s="12" t="s">
        <v>95</v>
      </c>
      <c r="E23" s="8" t="s">
        <v>96</v>
      </c>
      <c r="F23" s="3" t="s">
        <v>16</v>
      </c>
      <c r="G23" s="3">
        <v>40</v>
      </c>
      <c r="H23" s="2">
        <f t="shared" si="3"/>
        <v>61</v>
      </c>
      <c r="I23" s="8" t="s">
        <v>14</v>
      </c>
      <c r="J23" s="13" t="s">
        <v>97</v>
      </c>
      <c r="K23" s="3">
        <v>32</v>
      </c>
      <c r="L23" s="2">
        <f t="shared" si="4"/>
        <v>69</v>
      </c>
      <c r="M23" s="2">
        <v>60</v>
      </c>
      <c r="N23" s="2">
        <v>0</v>
      </c>
      <c r="O23" s="2">
        <v>5</v>
      </c>
      <c r="P23" s="2">
        <v>5</v>
      </c>
      <c r="Q23" s="2">
        <v>10</v>
      </c>
      <c r="R23" s="2">
        <v>10</v>
      </c>
      <c r="S23" s="2">
        <v>0</v>
      </c>
      <c r="T23" s="4">
        <f t="shared" si="5"/>
        <v>220</v>
      </c>
    </row>
    <row r="24" spans="1:21" ht="60" customHeight="1" x14ac:dyDescent="0.3">
      <c r="A24" s="15">
        <v>17</v>
      </c>
      <c r="B24" s="3" t="s">
        <v>92</v>
      </c>
      <c r="C24" s="11" t="s">
        <v>127</v>
      </c>
      <c r="D24" s="12" t="s">
        <v>98</v>
      </c>
      <c r="E24" s="8" t="s">
        <v>99</v>
      </c>
      <c r="F24" s="3" t="s">
        <v>23</v>
      </c>
      <c r="G24" s="3">
        <v>45</v>
      </c>
      <c r="H24" s="2">
        <f t="shared" si="3"/>
        <v>56</v>
      </c>
      <c r="I24" s="8" t="s">
        <v>24</v>
      </c>
      <c r="J24" s="13" t="s">
        <v>100</v>
      </c>
      <c r="K24" s="3">
        <v>52</v>
      </c>
      <c r="L24" s="2">
        <f t="shared" si="4"/>
        <v>49</v>
      </c>
      <c r="M24" s="2">
        <v>80</v>
      </c>
      <c r="N24" s="2">
        <v>20</v>
      </c>
      <c r="O24" s="2">
        <v>5</v>
      </c>
      <c r="P24" s="2">
        <v>5</v>
      </c>
      <c r="Q24" s="2">
        <v>0</v>
      </c>
      <c r="R24" s="2">
        <v>0</v>
      </c>
      <c r="S24" s="2">
        <v>0</v>
      </c>
      <c r="T24" s="4">
        <f t="shared" si="5"/>
        <v>215</v>
      </c>
    </row>
    <row r="25" spans="1:21" ht="60" customHeight="1" x14ac:dyDescent="0.3">
      <c r="A25" s="15">
        <v>18</v>
      </c>
      <c r="B25" s="3" t="s">
        <v>93</v>
      </c>
      <c r="C25" s="11" t="s">
        <v>128</v>
      </c>
      <c r="D25" s="12" t="s">
        <v>101</v>
      </c>
      <c r="E25" s="8" t="s">
        <v>102</v>
      </c>
      <c r="F25" s="3" t="s">
        <v>16</v>
      </c>
      <c r="G25" s="3">
        <v>10</v>
      </c>
      <c r="H25" s="2">
        <f t="shared" si="3"/>
        <v>91</v>
      </c>
      <c r="I25" s="8" t="s">
        <v>15</v>
      </c>
      <c r="J25" s="13" t="s">
        <v>103</v>
      </c>
      <c r="K25" s="3">
        <v>57</v>
      </c>
      <c r="L25" s="2">
        <f t="shared" si="4"/>
        <v>44</v>
      </c>
      <c r="M25" s="2">
        <v>60</v>
      </c>
      <c r="N25" s="2">
        <v>0</v>
      </c>
      <c r="O25" s="2">
        <v>5</v>
      </c>
      <c r="P25" s="2">
        <v>5</v>
      </c>
      <c r="Q25" s="2">
        <v>0</v>
      </c>
      <c r="R25" s="2">
        <v>10</v>
      </c>
      <c r="S25" s="2">
        <v>0</v>
      </c>
      <c r="T25" s="4">
        <f t="shared" si="5"/>
        <v>215</v>
      </c>
    </row>
    <row r="26" spans="1:21" ht="60" customHeight="1" x14ac:dyDescent="0.3">
      <c r="A26" s="15">
        <v>19</v>
      </c>
      <c r="B26" s="3" t="s">
        <v>94</v>
      </c>
      <c r="C26" s="11" t="s">
        <v>129</v>
      </c>
      <c r="D26" s="12" t="s">
        <v>104</v>
      </c>
      <c r="E26" s="8" t="s">
        <v>55</v>
      </c>
      <c r="F26" s="3" t="s">
        <v>16</v>
      </c>
      <c r="G26" s="3">
        <v>27</v>
      </c>
      <c r="H26" s="2">
        <f t="shared" si="3"/>
        <v>74</v>
      </c>
      <c r="I26" s="8" t="s">
        <v>14</v>
      </c>
      <c r="J26" s="13" t="s">
        <v>105</v>
      </c>
      <c r="K26" s="3">
        <v>45</v>
      </c>
      <c r="L26" s="2">
        <f t="shared" si="4"/>
        <v>56</v>
      </c>
      <c r="M26" s="2">
        <v>60</v>
      </c>
      <c r="N26" s="2">
        <v>0</v>
      </c>
      <c r="O26" s="2">
        <v>5</v>
      </c>
      <c r="P26" s="2">
        <v>5</v>
      </c>
      <c r="Q26" s="2">
        <v>5</v>
      </c>
      <c r="R26" s="2">
        <v>10</v>
      </c>
      <c r="S26" s="2">
        <v>0</v>
      </c>
      <c r="T26" s="4">
        <f t="shared" si="5"/>
        <v>215</v>
      </c>
    </row>
    <row r="27" spans="1:21" ht="60" customHeight="1" x14ac:dyDescent="0.3">
      <c r="A27" s="15">
        <v>20</v>
      </c>
      <c r="B27" s="3" t="s">
        <v>106</v>
      </c>
      <c r="C27" s="11" t="s">
        <v>130</v>
      </c>
      <c r="D27" s="12" t="s">
        <v>107</v>
      </c>
      <c r="E27" s="8" t="s">
        <v>108</v>
      </c>
      <c r="F27" s="3" t="s">
        <v>16</v>
      </c>
      <c r="G27" s="3">
        <v>27</v>
      </c>
      <c r="H27" s="2">
        <f t="shared" si="3"/>
        <v>74</v>
      </c>
      <c r="I27" s="8" t="s">
        <v>109</v>
      </c>
      <c r="J27" s="13" t="s">
        <v>110</v>
      </c>
      <c r="K27" s="3">
        <v>42</v>
      </c>
      <c r="L27" s="2">
        <f t="shared" si="4"/>
        <v>59</v>
      </c>
      <c r="M27" s="2">
        <v>60</v>
      </c>
      <c r="N27" s="2">
        <v>0</v>
      </c>
      <c r="O27" s="2">
        <v>5</v>
      </c>
      <c r="P27" s="2">
        <v>5</v>
      </c>
      <c r="Q27" s="2">
        <v>0</v>
      </c>
      <c r="R27" s="2">
        <v>10</v>
      </c>
      <c r="S27" s="2">
        <v>0</v>
      </c>
      <c r="T27" s="4">
        <f t="shared" si="5"/>
        <v>213</v>
      </c>
    </row>
    <row r="28" spans="1:21" s="18" customFormat="1" ht="60" customHeight="1" x14ac:dyDescent="0.3">
      <c r="A28" s="7">
        <v>21</v>
      </c>
      <c r="B28" s="3" t="s">
        <v>141</v>
      </c>
      <c r="C28" s="16" t="s">
        <v>150</v>
      </c>
      <c r="D28" s="17" t="s">
        <v>158</v>
      </c>
      <c r="E28" s="3" t="s">
        <v>142</v>
      </c>
      <c r="F28" s="3" t="s">
        <v>16</v>
      </c>
      <c r="G28" s="3">
        <v>8</v>
      </c>
      <c r="H28" s="19">
        <f t="shared" si="3"/>
        <v>93</v>
      </c>
      <c r="I28" s="8" t="s">
        <v>15</v>
      </c>
      <c r="J28" s="13" t="s">
        <v>143</v>
      </c>
      <c r="K28" s="3">
        <v>9</v>
      </c>
      <c r="L28" s="19">
        <f t="shared" si="4"/>
        <v>92</v>
      </c>
      <c r="M28" s="19">
        <v>0</v>
      </c>
      <c r="N28" s="19">
        <v>0</v>
      </c>
      <c r="O28" s="19">
        <v>5</v>
      </c>
      <c r="P28" s="19">
        <v>5</v>
      </c>
      <c r="Q28" s="19">
        <v>0</v>
      </c>
      <c r="R28" s="19">
        <v>10</v>
      </c>
      <c r="S28" s="19">
        <v>0</v>
      </c>
      <c r="T28" s="4">
        <f>+H28+L28+M28+N28+O28+P28+Q28+R28+S28</f>
        <v>205</v>
      </c>
      <c r="U28" s="34"/>
    </row>
    <row r="29" spans="1:21" ht="60" customHeight="1" x14ac:dyDescent="0.3">
      <c r="A29" s="15">
        <v>22</v>
      </c>
      <c r="B29" s="3" t="s">
        <v>111</v>
      </c>
      <c r="C29" s="11" t="s">
        <v>131</v>
      </c>
      <c r="D29" s="12" t="s">
        <v>113</v>
      </c>
      <c r="E29" s="8" t="s">
        <v>79</v>
      </c>
      <c r="F29" s="3" t="s">
        <v>26</v>
      </c>
      <c r="G29" s="3">
        <v>27</v>
      </c>
      <c r="H29" s="2">
        <f t="shared" si="3"/>
        <v>74</v>
      </c>
      <c r="I29" s="8" t="s">
        <v>14</v>
      </c>
      <c r="J29" s="13" t="s">
        <v>80</v>
      </c>
      <c r="K29" s="3">
        <v>2</v>
      </c>
      <c r="L29" s="2">
        <f t="shared" si="4"/>
        <v>99</v>
      </c>
      <c r="M29" s="2">
        <v>0</v>
      </c>
      <c r="N29" s="2">
        <v>0</v>
      </c>
      <c r="O29" s="2">
        <v>5</v>
      </c>
      <c r="P29" s="2">
        <v>5</v>
      </c>
      <c r="Q29" s="2">
        <v>0</v>
      </c>
      <c r="R29" s="2">
        <v>10</v>
      </c>
      <c r="S29" s="2">
        <v>0</v>
      </c>
      <c r="T29" s="4">
        <f t="shared" si="5"/>
        <v>193</v>
      </c>
    </row>
    <row r="30" spans="1:21" ht="60" customHeight="1" x14ac:dyDescent="0.3">
      <c r="A30" s="15">
        <v>23</v>
      </c>
      <c r="B30" s="3" t="s">
        <v>112</v>
      </c>
      <c r="C30" s="11" t="s">
        <v>132</v>
      </c>
      <c r="D30" s="12" t="s">
        <v>114</v>
      </c>
      <c r="E30" s="8" t="s">
        <v>53</v>
      </c>
      <c r="F30" s="3" t="s">
        <v>16</v>
      </c>
      <c r="G30" s="3">
        <v>20</v>
      </c>
      <c r="H30" s="2">
        <f t="shared" si="3"/>
        <v>81</v>
      </c>
      <c r="I30" s="8" t="s">
        <v>14</v>
      </c>
      <c r="J30" s="13" t="s">
        <v>66</v>
      </c>
      <c r="K30" s="3">
        <v>59</v>
      </c>
      <c r="L30" s="2">
        <v>42</v>
      </c>
      <c r="M30" s="2">
        <v>40</v>
      </c>
      <c r="N30" s="2">
        <v>0</v>
      </c>
      <c r="O30" s="2">
        <v>5</v>
      </c>
      <c r="P30" s="2">
        <v>5</v>
      </c>
      <c r="Q30" s="2">
        <v>0</v>
      </c>
      <c r="R30" s="2">
        <v>10</v>
      </c>
      <c r="S30" s="2">
        <v>0</v>
      </c>
      <c r="T30" s="4">
        <f t="shared" si="5"/>
        <v>183</v>
      </c>
    </row>
    <row r="31" spans="1:21" ht="60" customHeight="1" x14ac:dyDescent="0.3">
      <c r="A31" s="15">
        <v>24</v>
      </c>
      <c r="B31" s="3" t="s">
        <v>115</v>
      </c>
      <c r="C31" s="11" t="s">
        <v>133</v>
      </c>
      <c r="D31" s="12" t="s">
        <v>118</v>
      </c>
      <c r="E31" s="8" t="s">
        <v>53</v>
      </c>
      <c r="F31" s="3" t="s">
        <v>16</v>
      </c>
      <c r="G31" s="3">
        <v>20</v>
      </c>
      <c r="H31" s="2">
        <f t="shared" si="3"/>
        <v>81</v>
      </c>
      <c r="I31" s="8" t="s">
        <v>24</v>
      </c>
      <c r="J31" s="13" t="s">
        <v>119</v>
      </c>
      <c r="K31" s="3">
        <v>75</v>
      </c>
      <c r="L31" s="2">
        <f>100-K31+1</f>
        <v>26</v>
      </c>
      <c r="M31" s="2">
        <v>0</v>
      </c>
      <c r="N31" s="2">
        <v>0</v>
      </c>
      <c r="O31" s="2">
        <v>5</v>
      </c>
      <c r="P31" s="2">
        <v>5</v>
      </c>
      <c r="Q31" s="2">
        <v>0</v>
      </c>
      <c r="R31" s="2">
        <v>0</v>
      </c>
      <c r="S31" s="2">
        <v>0</v>
      </c>
      <c r="T31" s="4">
        <f t="shared" ref="T31:T33" si="6">+H31+L31+M31+N31+O31+P31+Q31+R31+S31</f>
        <v>117</v>
      </c>
    </row>
    <row r="32" spans="1:21" ht="60" customHeight="1" x14ac:dyDescent="0.3">
      <c r="A32" s="15">
        <v>25</v>
      </c>
      <c r="B32" s="3" t="s">
        <v>116</v>
      </c>
      <c r="C32" s="11" t="s">
        <v>134</v>
      </c>
      <c r="D32" s="12" t="s">
        <v>120</v>
      </c>
      <c r="E32" s="8" t="s">
        <v>121</v>
      </c>
      <c r="F32" s="3" t="s">
        <v>16</v>
      </c>
      <c r="G32" s="3">
        <v>91</v>
      </c>
      <c r="H32" s="2">
        <f t="shared" si="3"/>
        <v>10</v>
      </c>
      <c r="I32" s="8" t="s">
        <v>15</v>
      </c>
      <c r="J32" s="13" t="s">
        <v>122</v>
      </c>
      <c r="K32" s="3">
        <v>131</v>
      </c>
      <c r="L32" s="2">
        <v>0</v>
      </c>
      <c r="M32" s="2">
        <v>80</v>
      </c>
      <c r="N32" s="2">
        <v>0</v>
      </c>
      <c r="O32" s="2">
        <v>5</v>
      </c>
      <c r="P32" s="2">
        <v>5</v>
      </c>
      <c r="Q32" s="2">
        <v>0</v>
      </c>
      <c r="R32" s="2">
        <v>10</v>
      </c>
      <c r="S32" s="2">
        <v>0</v>
      </c>
      <c r="T32" s="4">
        <f t="shared" si="6"/>
        <v>110</v>
      </c>
    </row>
    <row r="33" spans="1:21" ht="60" customHeight="1" x14ac:dyDescent="0.3">
      <c r="A33" s="15">
        <v>26</v>
      </c>
      <c r="B33" s="3" t="s">
        <v>117</v>
      </c>
      <c r="C33" s="11" t="s">
        <v>135</v>
      </c>
      <c r="D33" s="12" t="s">
        <v>123</v>
      </c>
      <c r="E33" s="8" t="s">
        <v>124</v>
      </c>
      <c r="F33" s="3" t="s">
        <v>16</v>
      </c>
      <c r="G33" s="3">
        <v>77</v>
      </c>
      <c r="H33" s="2">
        <f t="shared" si="3"/>
        <v>24</v>
      </c>
      <c r="I33" s="8" t="s">
        <v>86</v>
      </c>
      <c r="J33" s="13" t="s">
        <v>125</v>
      </c>
      <c r="K33" s="3">
        <v>188</v>
      </c>
      <c r="L33" s="2">
        <v>0</v>
      </c>
      <c r="M33" s="2">
        <v>60</v>
      </c>
      <c r="N33" s="2">
        <v>10</v>
      </c>
      <c r="O33" s="2">
        <v>5</v>
      </c>
      <c r="P33" s="2">
        <v>5</v>
      </c>
      <c r="Q33" s="2">
        <v>0</v>
      </c>
      <c r="R33" s="2">
        <v>0</v>
      </c>
      <c r="S33" s="2">
        <v>0</v>
      </c>
      <c r="T33" s="4">
        <f t="shared" si="6"/>
        <v>104</v>
      </c>
    </row>
    <row r="34" spans="1:21" s="18" customFormat="1" ht="60" customHeight="1" x14ac:dyDescent="0.3">
      <c r="A34" s="7">
        <v>27</v>
      </c>
      <c r="B34" s="3" t="s">
        <v>144</v>
      </c>
      <c r="C34" s="16" t="s">
        <v>151</v>
      </c>
      <c r="D34" s="17" t="s">
        <v>145</v>
      </c>
      <c r="E34" s="3" t="s">
        <v>146</v>
      </c>
      <c r="F34" s="3" t="s">
        <v>16</v>
      </c>
      <c r="G34" s="3">
        <v>93</v>
      </c>
      <c r="H34" s="2">
        <f t="shared" si="3"/>
        <v>8</v>
      </c>
      <c r="I34" s="8" t="s">
        <v>109</v>
      </c>
      <c r="J34" s="13" t="s">
        <v>147</v>
      </c>
      <c r="K34" s="3">
        <v>133</v>
      </c>
      <c r="L34" s="2">
        <v>0</v>
      </c>
      <c r="M34" s="2">
        <v>80</v>
      </c>
      <c r="N34" s="2">
        <v>0</v>
      </c>
      <c r="O34" s="2">
        <v>5</v>
      </c>
      <c r="P34" s="2">
        <v>5</v>
      </c>
      <c r="Q34" s="2">
        <v>5</v>
      </c>
      <c r="R34" s="2">
        <v>0</v>
      </c>
      <c r="S34" s="2">
        <v>0</v>
      </c>
      <c r="T34" s="4">
        <f>+H34+L34+M34+N34+O34+P34+Q34+R34+S34</f>
        <v>103</v>
      </c>
      <c r="U34" s="34"/>
    </row>
  </sheetData>
  <sheetProtection algorithmName="SHA-512" hashValue="gsZhewM2A0EXrc5WuIbuv11mHikXVuCTUmjrqurOEOt5N36N8by8EI0UqYsN/5dp/M2nHEMi1VNdk41T12aF1w==" saltValue="28m6jSO/SUT9dEmeXKROKQ==" spinCount="100000" sheet="1" sort="0"/>
  <mergeCells count="23">
    <mergeCell ref="A1:T1"/>
    <mergeCell ref="A3:T3"/>
    <mergeCell ref="P6:P7"/>
    <mergeCell ref="Q6:Q7"/>
    <mergeCell ref="R6:R7"/>
    <mergeCell ref="S6:S7"/>
    <mergeCell ref="O6:O7"/>
    <mergeCell ref="A2:T2"/>
    <mergeCell ref="A4:T4"/>
    <mergeCell ref="A5:T5"/>
    <mergeCell ref="A6:A7"/>
    <mergeCell ref="B6:B7"/>
    <mergeCell ref="C6:C7"/>
    <mergeCell ref="D6:D7"/>
    <mergeCell ref="E6:F6"/>
    <mergeCell ref="G6:G7"/>
    <mergeCell ref="H6:H7"/>
    <mergeCell ref="I6:I7"/>
    <mergeCell ref="J6:J7"/>
    <mergeCell ref="L6:L7"/>
    <mergeCell ref="M6:M7"/>
    <mergeCell ref="T6:T7"/>
    <mergeCell ref="N6:N7"/>
  </mergeCells>
  <pageMargins left="0.7" right="0.7" top="0.75" bottom="0.75" header="0.3" footer="0.3"/>
  <pageSetup scale="47" orientation="landscape" verticalDpi="300" r:id="rId1"/>
  <ignoredErrors>
    <ignoredError sqref="T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12da Maestria en CTI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</dc:creator>
  <cp:lastModifiedBy>Claudia Benítez</cp:lastModifiedBy>
  <cp:lastPrinted>2021-01-11T14:55:55Z</cp:lastPrinted>
  <dcterms:created xsi:type="dcterms:W3CDTF">2020-12-19T21:28:05Z</dcterms:created>
  <dcterms:modified xsi:type="dcterms:W3CDTF">2021-06-29T17:55:04Z</dcterms:modified>
</cp:coreProperties>
</file>