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 tabRatio="500"/>
  </bookViews>
  <sheets>
    <sheet name="SEPTIMA" sheetId="1" r:id="rId1"/>
  </sheets>
  <definedNames>
    <definedName name="_xlnm._FilterDatabase" localSheetId="0" hidden="1">SEPTIMA!$A$5:$N$27</definedName>
    <definedName name="_FilterDatabase_0" localSheetId="0">SEPTIMA!$A$5:$N$26</definedName>
    <definedName name="adsf" localSheetId="0">SEPTIMA!$A$5:$M$26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I23" i="1"/>
  <c r="J23" i="1"/>
  <c r="K23" i="1"/>
  <c r="L23" i="1"/>
  <c r="L7" i="1"/>
  <c r="K7" i="1"/>
  <c r="J7" i="1"/>
  <c r="I7" i="1"/>
  <c r="F7" i="1"/>
  <c r="L13" i="1"/>
  <c r="K13" i="1"/>
  <c r="J13" i="1"/>
  <c r="I13" i="1"/>
  <c r="H13" i="1"/>
  <c r="F13" i="1"/>
  <c r="L20" i="1"/>
  <c r="K20" i="1"/>
  <c r="J20" i="1"/>
  <c r="I20" i="1"/>
  <c r="F20" i="1"/>
  <c r="L12" i="1"/>
  <c r="K12" i="1"/>
  <c r="J12" i="1"/>
  <c r="I12" i="1"/>
  <c r="F12" i="1"/>
  <c r="L11" i="1"/>
  <c r="K11" i="1"/>
  <c r="J11" i="1"/>
  <c r="I11" i="1"/>
  <c r="F11" i="1"/>
  <c r="L15" i="1"/>
  <c r="K15" i="1"/>
  <c r="J15" i="1"/>
  <c r="I15" i="1"/>
  <c r="F15" i="1"/>
  <c r="L6" i="1"/>
  <c r="K6" i="1"/>
  <c r="J6" i="1"/>
  <c r="I6" i="1"/>
  <c r="H6" i="1"/>
  <c r="F6" i="1"/>
  <c r="L18" i="1"/>
  <c r="K18" i="1"/>
  <c r="J18" i="1"/>
  <c r="I18" i="1"/>
  <c r="F18" i="1"/>
  <c r="L21" i="1"/>
  <c r="K21" i="1"/>
  <c r="J21" i="1"/>
  <c r="I21" i="1"/>
  <c r="F21" i="1"/>
  <c r="L19" i="1"/>
  <c r="K19" i="1"/>
  <c r="J19" i="1"/>
  <c r="I19" i="1"/>
  <c r="F19" i="1"/>
  <c r="L16" i="1"/>
  <c r="K16" i="1"/>
  <c r="J16" i="1"/>
  <c r="I16" i="1"/>
  <c r="F16" i="1"/>
  <c r="L14" i="1"/>
  <c r="K14" i="1"/>
  <c r="J14" i="1"/>
  <c r="I14" i="1"/>
  <c r="F14" i="1"/>
  <c r="L22" i="1"/>
  <c r="K22" i="1"/>
  <c r="J22" i="1"/>
  <c r="I22" i="1"/>
  <c r="F22" i="1"/>
  <c r="L26" i="1"/>
  <c r="K26" i="1"/>
  <c r="J26" i="1"/>
  <c r="I26" i="1"/>
  <c r="H26" i="1"/>
  <c r="F26" i="1"/>
  <c r="L25" i="1"/>
  <c r="K25" i="1"/>
  <c r="J25" i="1"/>
  <c r="I25" i="1"/>
  <c r="F25" i="1"/>
  <c r="L24" i="1"/>
  <c r="K24" i="1"/>
  <c r="J24" i="1"/>
  <c r="I24" i="1"/>
  <c r="F24" i="1"/>
  <c r="L8" i="1"/>
  <c r="K8" i="1"/>
  <c r="J8" i="1"/>
  <c r="I8" i="1"/>
  <c r="F8" i="1"/>
</calcChain>
</file>

<file path=xl/sharedStrings.xml><?xml version="1.0" encoding="utf-8"?>
<sst xmlns="http://schemas.openxmlformats.org/spreadsheetml/2006/main" count="143" uniqueCount="85">
  <si>
    <t>Código postulación</t>
  </si>
  <si>
    <t>C.I.</t>
  </si>
  <si>
    <t>Nombres</t>
  </si>
  <si>
    <t>Apellidos</t>
  </si>
  <si>
    <t>Años permanencia a la fecha</t>
  </si>
  <si>
    <t>Tareas pendientes al 14/06/2021</t>
  </si>
  <si>
    <t>BCAL07-103</t>
  </si>
  <si>
    <t>Carla Andrea</t>
  </si>
  <si>
    <t>Ribeiro Bacigalupo</t>
  </si>
  <si>
    <t>Finalizado</t>
  </si>
  <si>
    <t>Pendiente</t>
  </si>
  <si>
    <t>Año 1</t>
  </si>
  <si>
    <t>BCAL07-356</t>
  </si>
  <si>
    <t>César Javier</t>
  </si>
  <si>
    <t>Ayala Martínez</t>
  </si>
  <si>
    <t>BCAL07-5</t>
  </si>
  <si>
    <t>María Rosa</t>
  </si>
  <si>
    <t>Solalinde Hermosilla</t>
  </si>
  <si>
    <t>BCAL07-30</t>
  </si>
  <si>
    <t>Alejandra</t>
  </si>
  <si>
    <t>Stagni López</t>
  </si>
  <si>
    <t>BCAL07-175</t>
  </si>
  <si>
    <t>Maura Judith</t>
  </si>
  <si>
    <t>Zalimben Recalde</t>
  </si>
  <si>
    <t>BCAL07-325</t>
  </si>
  <si>
    <t>Maria Lidia</t>
  </si>
  <si>
    <t>Rautenberg Amigo</t>
  </si>
  <si>
    <t>BCAL07-357</t>
  </si>
  <si>
    <t>Leticia Carolina</t>
  </si>
  <si>
    <t>Giménez Gasca</t>
  </si>
  <si>
    <t>Abierto</t>
  </si>
  <si>
    <t>BCAL07-373</t>
  </si>
  <si>
    <t>Susana Beatriz</t>
  </si>
  <si>
    <t>Insfrán Núñez</t>
  </si>
  <si>
    <t>BCAL07-189</t>
  </si>
  <si>
    <t>Andrea Mercedes</t>
  </si>
  <si>
    <t>Picaso</t>
  </si>
  <si>
    <t>BCAL07-23</t>
  </si>
  <si>
    <t>Franz Pierre</t>
  </si>
  <si>
    <t>Rassl Ocampos</t>
  </si>
  <si>
    <t>BCAL07-28</t>
  </si>
  <si>
    <t>Gabriela Alicia</t>
  </si>
  <si>
    <t>Bernal Villalba</t>
  </si>
  <si>
    <t>Año 0</t>
  </si>
  <si>
    <t>BCAL07-192</t>
  </si>
  <si>
    <t>Edgar David</t>
  </si>
  <si>
    <t>Nuñez Marecos</t>
  </si>
  <si>
    <t>BCAL07-200</t>
  </si>
  <si>
    <t>Adorno Benítez</t>
  </si>
  <si>
    <t>BCAL07-206</t>
  </si>
  <si>
    <t>Tania Noemí</t>
  </si>
  <si>
    <t>Insfrán Chenú</t>
  </si>
  <si>
    <t>BCAL07-233</t>
  </si>
  <si>
    <t>Jorge Giuliano</t>
  </si>
  <si>
    <t>Chamorro Correa</t>
  </si>
  <si>
    <t>BCAL07-317</t>
  </si>
  <si>
    <t>Maria</t>
  </si>
  <si>
    <t>Ferreira Ferreiro</t>
  </si>
  <si>
    <t>BCAL07-362</t>
  </si>
  <si>
    <t>Ivan Federico</t>
  </si>
  <si>
    <t>Ramirez Cardozo</t>
  </si>
  <si>
    <t>BCAL07-378</t>
  </si>
  <si>
    <t>Fátima María</t>
  </si>
  <si>
    <t>Giménez Alarcón</t>
  </si>
  <si>
    <t>BCAL07-339</t>
  </si>
  <si>
    <t>BCAL07-31</t>
  </si>
  <si>
    <t>Andrés Ubildo</t>
  </si>
  <si>
    <t>Aquino Valdovinos</t>
  </si>
  <si>
    <t>BCAL07-6</t>
  </si>
  <si>
    <t>Francisco Regis</t>
  </si>
  <si>
    <t>Mereles Villalba</t>
  </si>
  <si>
    <t xml:space="preserve">SPI año 0 </t>
  </si>
  <si>
    <t>SPI año 1</t>
  </si>
  <si>
    <t>SPI año 2</t>
  </si>
  <si>
    <t xml:space="preserve">SPI año 3 </t>
  </si>
  <si>
    <t>SPI año 4</t>
  </si>
  <si>
    <t>SPI año 5</t>
  </si>
  <si>
    <t>Datos actualizados al: 14/06/2021</t>
  </si>
  <si>
    <t>SÉPTIMA CONVOCATORIA AUTOGESTIONADA</t>
  </si>
  <si>
    <t>Angélica María</t>
  </si>
  <si>
    <t>Actualizado/al día</t>
  </si>
  <si>
    <t>Federico Jesus María</t>
  </si>
  <si>
    <t>Cainzos García</t>
  </si>
  <si>
    <t>Fecha retorno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</si>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</sst>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d/mm/yyyy;@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784860</xdr:colOff>
      <xdr:row>0</xdr:row>
      <xdr:rowOff>60960</xdr:rowOff>
    </xdr:from>
    <xdr:to>
      <xdr:col>8</xdr:col>
      <xdr:colOff>544212</xdr:colOff>
      <xdr:row>0</xdr:row>
      <xdr:rowOff>769620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4076700" y="60960"/>
          <a:ext cx="4925712" cy="7086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showGridLines="0" tabSelected="1" zoomScale="107" zoomScaleNormal="107" workbookViewId="0">
      <selection activeCell="F13" sqref="F13"/>
    </sheetView>
  </sheetViews>
  <sheetFormatPr baseColWidth="10" defaultColWidth="9.109375" defaultRowHeight="14.4" x14ac:dyDescent="0.3"/>
  <cols>
    <col min="1" max="1" width="14.44140625" customWidth="1"/>
    <col min="2" max="2" width="10" customWidth="1"/>
    <col min="3" max="3" width="23.5546875" customWidth="1"/>
    <col min="4" max="4" width="24" customWidth="1"/>
    <col min="5" max="5" width="12.88671875" style="1" customWidth="1"/>
    <col min="6" max="6" width="13.5546875" style="1" customWidth="1"/>
    <col min="7" max="9" width="12.44140625" style="1" customWidth="1"/>
    <col min="10" max="10" width="13.109375" style="1" customWidth="1"/>
    <col min="11" max="11" width="12.109375" style="1" customWidth="1"/>
    <col min="12" max="12" width="12.44140625" style="1" customWidth="1"/>
    <col min="13" max="13" width="18.6640625" style="1" customWidth="1"/>
    <col min="14" max="14" width="17.6640625" customWidth="1"/>
    <col min="15" max="1020" width="9.109375" customWidth="1"/>
    <col min="1021" max="1022" width="11.5546875" customWidth="1"/>
    <col min="1023" max="1024" width="11.5546875"/>
  </cols>
  <sheetData>
    <row r="1" spans="1:1023" ht="63.6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023" ht="19.95" customHeight="1" x14ac:dyDescent="0.3">
      <c r="A2" s="23" t="s">
        <v>84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023" ht="19.9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023" ht="21" customHeight="1" x14ac:dyDescent="0.3">
      <c r="A4" s="22" t="s">
        <v>78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023" s="2" customFormat="1" ht="46.5" customHeight="1" x14ac:dyDescent="0.3">
      <c r="A5" s="10" t="s">
        <v>0</v>
      </c>
      <c r="B5" s="10" t="s">
        <v>1</v>
      </c>
      <c r="C5" s="10" t="s">
        <v>2</v>
      </c>
      <c r="D5" s="10" t="s">
        <v>3</v>
      </c>
      <c r="E5" s="10" t="s">
        <v>83</v>
      </c>
      <c r="F5" s="11" t="s">
        <v>4</v>
      </c>
      <c r="G5" s="12" t="s">
        <v>71</v>
      </c>
      <c r="H5" s="12" t="s">
        <v>72</v>
      </c>
      <c r="I5" s="12" t="s">
        <v>73</v>
      </c>
      <c r="J5" s="12" t="s">
        <v>74</v>
      </c>
      <c r="K5" s="12" t="s">
        <v>75</v>
      </c>
      <c r="L5" s="12" t="s">
        <v>76</v>
      </c>
      <c r="M5" s="13" t="s">
        <v>5</v>
      </c>
      <c r="AMI5"/>
    </row>
    <row r="6" spans="1:1023" s="3" customFormat="1" ht="15" customHeight="1" x14ac:dyDescent="0.3">
      <c r="A6" s="17" t="s">
        <v>47</v>
      </c>
      <c r="B6" s="4">
        <v>4648083</v>
      </c>
      <c r="C6" s="4" t="s">
        <v>79</v>
      </c>
      <c r="D6" s="4" t="s">
        <v>48</v>
      </c>
      <c r="E6" s="18">
        <v>44041</v>
      </c>
      <c r="F6" s="5">
        <f ca="1">+DATEDIF(E6,TODAY(),"Y")</f>
        <v>0</v>
      </c>
      <c r="G6" s="6" t="s">
        <v>9</v>
      </c>
      <c r="H6" s="14">
        <f>EDATE($E6,12)</f>
        <v>44406</v>
      </c>
      <c r="I6" s="14">
        <f>EDATE($E6,24)</f>
        <v>44771</v>
      </c>
      <c r="J6" s="14">
        <f>EDATE($E6,36)</f>
        <v>45136</v>
      </c>
      <c r="K6" s="14">
        <f>EDATE($E6,48)</f>
        <v>45502</v>
      </c>
      <c r="L6" s="14">
        <f>EDATE($E6,60)</f>
        <v>45867</v>
      </c>
      <c r="M6" s="6" t="s">
        <v>80</v>
      </c>
      <c r="AMI6"/>
    </row>
    <row r="7" spans="1:1023" s="3" customFormat="1" ht="15" customHeight="1" x14ac:dyDescent="0.3">
      <c r="A7" s="17" t="s">
        <v>65</v>
      </c>
      <c r="B7" s="4">
        <v>3381927</v>
      </c>
      <c r="C7" s="4" t="s">
        <v>66</v>
      </c>
      <c r="D7" s="4" t="s">
        <v>67</v>
      </c>
      <c r="E7" s="18">
        <v>43847</v>
      </c>
      <c r="F7" s="5">
        <f ca="1">+DATEDIF(E7,TODAY(),"Y")</f>
        <v>1</v>
      </c>
      <c r="G7" s="6" t="s">
        <v>9</v>
      </c>
      <c r="H7" s="7" t="s">
        <v>30</v>
      </c>
      <c r="I7" s="14">
        <f>EDATE($E7,24)</f>
        <v>44578</v>
      </c>
      <c r="J7" s="14">
        <f>EDATE($E7,36)</f>
        <v>44943</v>
      </c>
      <c r="K7" s="14">
        <f>EDATE($E7,48)</f>
        <v>45308</v>
      </c>
      <c r="L7" s="14">
        <f>EDATE($E7,60)</f>
        <v>45674</v>
      </c>
      <c r="M7" s="7" t="s">
        <v>11</v>
      </c>
      <c r="AMI7"/>
    </row>
    <row r="8" spans="1:1023" s="3" customFormat="1" ht="15" customHeight="1" x14ac:dyDescent="0.3">
      <c r="A8" s="17" t="s">
        <v>12</v>
      </c>
      <c r="B8" s="4">
        <v>5440618</v>
      </c>
      <c r="C8" s="4" t="s">
        <v>13</v>
      </c>
      <c r="D8" s="4" t="s">
        <v>14</v>
      </c>
      <c r="E8" s="18">
        <v>43857</v>
      </c>
      <c r="F8" s="5">
        <f ca="1">+DATEDIF(E8,TODAY(),"Y")</f>
        <v>1</v>
      </c>
      <c r="G8" s="6" t="s">
        <v>9</v>
      </c>
      <c r="H8" s="7" t="s">
        <v>10</v>
      </c>
      <c r="I8" s="14">
        <f>EDATE($E8,24)</f>
        <v>44588</v>
      </c>
      <c r="J8" s="14">
        <f>EDATE($E8,36)</f>
        <v>44953</v>
      </c>
      <c r="K8" s="14">
        <f>EDATE($E8,48)</f>
        <v>45318</v>
      </c>
      <c r="L8" s="14">
        <f>EDATE($E8,60)</f>
        <v>45684</v>
      </c>
      <c r="M8" s="7" t="s">
        <v>11</v>
      </c>
      <c r="AMI8"/>
    </row>
    <row r="9" spans="1:1023" s="3" customFormat="1" ht="15" customHeight="1" x14ac:dyDescent="0.3">
      <c r="A9" s="17" t="s">
        <v>40</v>
      </c>
      <c r="B9" s="4">
        <v>3650613</v>
      </c>
      <c r="C9" s="4" t="s">
        <v>41</v>
      </c>
      <c r="D9" s="4" t="s">
        <v>42</v>
      </c>
      <c r="E9" s="19" t="s">
        <v>10</v>
      </c>
      <c r="F9" s="19" t="s">
        <v>10</v>
      </c>
      <c r="G9" s="7" t="s">
        <v>30</v>
      </c>
      <c r="H9" s="7"/>
      <c r="I9" s="14"/>
      <c r="J9" s="14"/>
      <c r="K9" s="14"/>
      <c r="L9" s="14"/>
      <c r="M9" s="7" t="s">
        <v>43</v>
      </c>
      <c r="AMI9"/>
    </row>
    <row r="10" spans="1:1023" s="3" customFormat="1" ht="15" customHeight="1" x14ac:dyDescent="0.3">
      <c r="A10" s="17" t="s">
        <v>64</v>
      </c>
      <c r="B10" s="4">
        <v>3509348</v>
      </c>
      <c r="C10" s="4" t="s">
        <v>81</v>
      </c>
      <c r="D10" s="4" t="s">
        <v>82</v>
      </c>
      <c r="E10" s="19" t="s">
        <v>10</v>
      </c>
      <c r="F10" s="19" t="s">
        <v>10</v>
      </c>
      <c r="G10" s="7" t="s">
        <v>30</v>
      </c>
      <c r="H10" s="7"/>
      <c r="I10" s="14"/>
      <c r="J10" s="14"/>
      <c r="K10" s="14"/>
      <c r="L10" s="14"/>
      <c r="M10" s="7" t="s">
        <v>43</v>
      </c>
      <c r="AMI10"/>
    </row>
    <row r="11" spans="1:1023" s="3" customFormat="1" ht="15" customHeight="1" x14ac:dyDescent="0.3">
      <c r="A11" s="17" t="s">
        <v>52</v>
      </c>
      <c r="B11" s="4">
        <v>3744210</v>
      </c>
      <c r="C11" s="4" t="s">
        <v>53</v>
      </c>
      <c r="D11" s="4" t="s">
        <v>54</v>
      </c>
      <c r="E11" s="18">
        <v>43898</v>
      </c>
      <c r="F11" s="5">
        <f t="shared" ref="F11:F16" ca="1" si="0">+DATEDIF(E11,TODAY(),"Y")</f>
        <v>1</v>
      </c>
      <c r="G11" s="6" t="s">
        <v>9</v>
      </c>
      <c r="H11" s="7" t="s">
        <v>30</v>
      </c>
      <c r="I11" s="14">
        <f t="shared" ref="I11:I16" si="1">EDATE($E11,24)</f>
        <v>44628</v>
      </c>
      <c r="J11" s="14">
        <f t="shared" ref="J11:J16" si="2">EDATE($E11,36)</f>
        <v>44993</v>
      </c>
      <c r="K11" s="14">
        <f t="shared" ref="K11:K16" si="3">EDATE($E11,48)</f>
        <v>45359</v>
      </c>
      <c r="L11" s="14">
        <f t="shared" ref="L11:L16" si="4">EDATE($E11,60)</f>
        <v>45724</v>
      </c>
      <c r="M11" s="7" t="s">
        <v>11</v>
      </c>
      <c r="AMI11"/>
    </row>
    <row r="12" spans="1:1023" s="3" customFormat="1" ht="15" customHeight="1" x14ac:dyDescent="0.3">
      <c r="A12" s="17" t="s">
        <v>55</v>
      </c>
      <c r="B12" s="4">
        <v>2540898</v>
      </c>
      <c r="C12" s="4" t="s">
        <v>56</v>
      </c>
      <c r="D12" s="4" t="s">
        <v>57</v>
      </c>
      <c r="E12" s="18">
        <v>43860</v>
      </c>
      <c r="F12" s="5">
        <f t="shared" ca="1" si="0"/>
        <v>1</v>
      </c>
      <c r="G12" s="6" t="s">
        <v>9</v>
      </c>
      <c r="H12" s="7" t="s">
        <v>10</v>
      </c>
      <c r="I12" s="14">
        <f t="shared" si="1"/>
        <v>44591</v>
      </c>
      <c r="J12" s="14">
        <f t="shared" si="2"/>
        <v>44956</v>
      </c>
      <c r="K12" s="14">
        <f t="shared" si="3"/>
        <v>45321</v>
      </c>
      <c r="L12" s="14">
        <f t="shared" si="4"/>
        <v>45687</v>
      </c>
      <c r="M12" s="7" t="s">
        <v>11</v>
      </c>
      <c r="AMI12"/>
    </row>
    <row r="13" spans="1:1023" s="3" customFormat="1" ht="15" customHeight="1" x14ac:dyDescent="0.3">
      <c r="A13" s="17" t="s">
        <v>61</v>
      </c>
      <c r="B13" s="4">
        <v>3782109</v>
      </c>
      <c r="C13" s="4" t="s">
        <v>62</v>
      </c>
      <c r="D13" s="4" t="s">
        <v>63</v>
      </c>
      <c r="E13" s="18">
        <v>44170</v>
      </c>
      <c r="F13" s="5">
        <f t="shared" ca="1" si="0"/>
        <v>0</v>
      </c>
      <c r="G13" s="6" t="s">
        <v>9</v>
      </c>
      <c r="H13" s="14">
        <f>EDATE($E13,12)</f>
        <v>44535</v>
      </c>
      <c r="I13" s="14">
        <f t="shared" si="1"/>
        <v>44900</v>
      </c>
      <c r="J13" s="14">
        <f t="shared" si="2"/>
        <v>45265</v>
      </c>
      <c r="K13" s="14">
        <f t="shared" si="3"/>
        <v>45631</v>
      </c>
      <c r="L13" s="14">
        <f t="shared" si="4"/>
        <v>45996</v>
      </c>
      <c r="M13" s="6" t="s">
        <v>80</v>
      </c>
      <c r="AMI13"/>
    </row>
    <row r="14" spans="1:1023" s="3" customFormat="1" ht="15" customHeight="1" x14ac:dyDescent="0.3">
      <c r="A14" s="17" t="s">
        <v>27</v>
      </c>
      <c r="B14" s="4">
        <v>4840547</v>
      </c>
      <c r="C14" s="4" t="s">
        <v>28</v>
      </c>
      <c r="D14" s="4" t="s">
        <v>29</v>
      </c>
      <c r="E14" s="18">
        <v>43860</v>
      </c>
      <c r="F14" s="5">
        <f t="shared" ca="1" si="0"/>
        <v>1</v>
      </c>
      <c r="G14" s="6" t="s">
        <v>9</v>
      </c>
      <c r="H14" s="7" t="s">
        <v>30</v>
      </c>
      <c r="I14" s="14">
        <f t="shared" si="1"/>
        <v>44591</v>
      </c>
      <c r="J14" s="14">
        <f t="shared" si="2"/>
        <v>44956</v>
      </c>
      <c r="K14" s="14">
        <f t="shared" si="3"/>
        <v>45321</v>
      </c>
      <c r="L14" s="14">
        <f t="shared" si="4"/>
        <v>45687</v>
      </c>
      <c r="M14" s="7" t="s">
        <v>11</v>
      </c>
      <c r="AMI14"/>
    </row>
    <row r="15" spans="1:1023" s="3" customFormat="1" ht="15" customHeight="1" x14ac:dyDescent="0.3">
      <c r="A15" s="17" t="s">
        <v>49</v>
      </c>
      <c r="B15" s="4">
        <v>4004883</v>
      </c>
      <c r="C15" s="4" t="s">
        <v>50</v>
      </c>
      <c r="D15" s="4" t="s">
        <v>51</v>
      </c>
      <c r="E15" s="18">
        <v>43898</v>
      </c>
      <c r="F15" s="5">
        <f t="shared" ca="1" si="0"/>
        <v>1</v>
      </c>
      <c r="G15" s="6" t="s">
        <v>9</v>
      </c>
      <c r="H15" s="7" t="s">
        <v>10</v>
      </c>
      <c r="I15" s="14">
        <f t="shared" si="1"/>
        <v>44628</v>
      </c>
      <c r="J15" s="14">
        <f t="shared" si="2"/>
        <v>44993</v>
      </c>
      <c r="K15" s="14">
        <f t="shared" si="3"/>
        <v>45359</v>
      </c>
      <c r="L15" s="14">
        <f t="shared" si="4"/>
        <v>45724</v>
      </c>
      <c r="M15" s="7" t="s">
        <v>11</v>
      </c>
      <c r="AMI15"/>
    </row>
    <row r="16" spans="1:1023" s="3" customFormat="1" ht="15" customHeight="1" x14ac:dyDescent="0.3">
      <c r="A16" s="17" t="s">
        <v>31</v>
      </c>
      <c r="B16" s="4">
        <v>3444829</v>
      </c>
      <c r="C16" s="4" t="s">
        <v>32</v>
      </c>
      <c r="D16" s="4" t="s">
        <v>33</v>
      </c>
      <c r="E16" s="18">
        <v>43909</v>
      </c>
      <c r="F16" s="5">
        <f t="shared" ca="1" si="0"/>
        <v>1</v>
      </c>
      <c r="G16" s="6" t="s">
        <v>9</v>
      </c>
      <c r="H16" s="7" t="s">
        <v>30</v>
      </c>
      <c r="I16" s="14">
        <f t="shared" si="1"/>
        <v>44639</v>
      </c>
      <c r="J16" s="14">
        <f t="shared" si="2"/>
        <v>45004</v>
      </c>
      <c r="K16" s="14">
        <f t="shared" si="3"/>
        <v>45370</v>
      </c>
      <c r="L16" s="14">
        <f t="shared" si="4"/>
        <v>45735</v>
      </c>
      <c r="M16" s="7" t="s">
        <v>11</v>
      </c>
      <c r="AMI16"/>
    </row>
    <row r="17" spans="1:1023" s="3" customFormat="1" ht="15" customHeight="1" x14ac:dyDescent="0.3">
      <c r="A17" s="17" t="s">
        <v>68</v>
      </c>
      <c r="B17" s="4">
        <v>4342726</v>
      </c>
      <c r="C17" s="4" t="s">
        <v>69</v>
      </c>
      <c r="D17" s="4" t="s">
        <v>70</v>
      </c>
      <c r="E17" s="19" t="s">
        <v>10</v>
      </c>
      <c r="F17" s="15" t="s">
        <v>10</v>
      </c>
      <c r="G17" s="7" t="s">
        <v>30</v>
      </c>
      <c r="H17" s="7" t="s">
        <v>10</v>
      </c>
      <c r="I17" s="14"/>
      <c r="J17" s="14"/>
      <c r="K17" s="14"/>
      <c r="L17" s="14"/>
      <c r="M17" s="7" t="s">
        <v>43</v>
      </c>
      <c r="AMI17"/>
    </row>
    <row r="18" spans="1:1023" s="3" customFormat="1" ht="15" customHeight="1" x14ac:dyDescent="0.3">
      <c r="A18" s="17" t="s">
        <v>44</v>
      </c>
      <c r="B18" s="4">
        <v>3651353</v>
      </c>
      <c r="C18" s="4" t="s">
        <v>45</v>
      </c>
      <c r="D18" s="4" t="s">
        <v>46</v>
      </c>
      <c r="E18" s="18">
        <v>43848</v>
      </c>
      <c r="F18" s="5">
        <f t="shared" ref="F18:F26" ca="1" si="5">+DATEDIF(E18,TODAY(),"Y")</f>
        <v>1</v>
      </c>
      <c r="G18" s="6" t="s">
        <v>9</v>
      </c>
      <c r="H18" s="7" t="s">
        <v>30</v>
      </c>
      <c r="I18" s="14">
        <f t="shared" ref="I18:I26" si="6">EDATE($E18,24)</f>
        <v>44579</v>
      </c>
      <c r="J18" s="14">
        <f t="shared" ref="J18:J26" si="7">EDATE($E18,36)</f>
        <v>44944</v>
      </c>
      <c r="K18" s="14">
        <f t="shared" ref="K18:K26" si="8">EDATE($E18,48)</f>
        <v>45309</v>
      </c>
      <c r="L18" s="14">
        <f t="shared" ref="L18:L26" si="9">EDATE($E18,60)</f>
        <v>45675</v>
      </c>
      <c r="M18" s="7" t="s">
        <v>11</v>
      </c>
      <c r="AMI18"/>
    </row>
    <row r="19" spans="1:1023" s="3" customFormat="1" ht="15" customHeight="1" x14ac:dyDescent="0.3">
      <c r="A19" s="17" t="s">
        <v>34</v>
      </c>
      <c r="B19" s="4">
        <v>5086593</v>
      </c>
      <c r="C19" s="4" t="s">
        <v>35</v>
      </c>
      <c r="D19" s="4" t="s">
        <v>36</v>
      </c>
      <c r="E19" s="18">
        <v>43860</v>
      </c>
      <c r="F19" s="5">
        <f t="shared" ca="1" si="5"/>
        <v>1</v>
      </c>
      <c r="G19" s="6" t="s">
        <v>9</v>
      </c>
      <c r="H19" s="6" t="s">
        <v>9</v>
      </c>
      <c r="I19" s="14">
        <f t="shared" si="6"/>
        <v>44591</v>
      </c>
      <c r="J19" s="14">
        <f t="shared" si="7"/>
        <v>44956</v>
      </c>
      <c r="K19" s="14">
        <f t="shared" si="8"/>
        <v>45321</v>
      </c>
      <c r="L19" s="14">
        <f t="shared" si="9"/>
        <v>45687</v>
      </c>
      <c r="M19" s="6" t="s">
        <v>80</v>
      </c>
      <c r="AMI19"/>
    </row>
    <row r="20" spans="1:1023" s="3" customFormat="1" ht="15" customHeight="1" x14ac:dyDescent="0.3">
      <c r="A20" s="17" t="s">
        <v>58</v>
      </c>
      <c r="B20" s="4">
        <v>4980322</v>
      </c>
      <c r="C20" s="4" t="s">
        <v>59</v>
      </c>
      <c r="D20" s="4" t="s">
        <v>60</v>
      </c>
      <c r="E20" s="18">
        <v>43853</v>
      </c>
      <c r="F20" s="5">
        <f t="shared" ca="1" si="5"/>
        <v>1</v>
      </c>
      <c r="G20" s="6" t="s">
        <v>9</v>
      </c>
      <c r="H20" s="7" t="s">
        <v>30</v>
      </c>
      <c r="I20" s="14">
        <f t="shared" si="6"/>
        <v>44584</v>
      </c>
      <c r="J20" s="14">
        <f t="shared" si="7"/>
        <v>44949</v>
      </c>
      <c r="K20" s="14">
        <f t="shared" si="8"/>
        <v>45314</v>
      </c>
      <c r="L20" s="14">
        <f t="shared" si="9"/>
        <v>45680</v>
      </c>
      <c r="M20" s="7" t="s">
        <v>11</v>
      </c>
      <c r="AMI20"/>
    </row>
    <row r="21" spans="1:1023" s="3" customFormat="1" ht="15" customHeight="1" x14ac:dyDescent="0.3">
      <c r="A21" s="17" t="s">
        <v>37</v>
      </c>
      <c r="B21" s="4">
        <v>2389361</v>
      </c>
      <c r="C21" s="4" t="s">
        <v>38</v>
      </c>
      <c r="D21" s="4" t="s">
        <v>39</v>
      </c>
      <c r="E21" s="18">
        <v>43860</v>
      </c>
      <c r="F21" s="5">
        <f t="shared" ca="1" si="5"/>
        <v>1</v>
      </c>
      <c r="G21" s="6" t="s">
        <v>9</v>
      </c>
      <c r="H21" s="6" t="s">
        <v>9</v>
      </c>
      <c r="I21" s="14">
        <f t="shared" si="6"/>
        <v>44591</v>
      </c>
      <c r="J21" s="14">
        <f t="shared" si="7"/>
        <v>44956</v>
      </c>
      <c r="K21" s="14">
        <f t="shared" si="8"/>
        <v>45321</v>
      </c>
      <c r="L21" s="14">
        <f t="shared" si="9"/>
        <v>45687</v>
      </c>
      <c r="M21" s="6" t="s">
        <v>80</v>
      </c>
      <c r="AMI21"/>
    </row>
    <row r="22" spans="1:1023" s="3" customFormat="1" ht="15" customHeight="1" x14ac:dyDescent="0.3">
      <c r="A22" s="17" t="s">
        <v>24</v>
      </c>
      <c r="B22" s="4">
        <v>3249936</v>
      </c>
      <c r="C22" s="4" t="s">
        <v>25</v>
      </c>
      <c r="D22" s="4" t="s">
        <v>26</v>
      </c>
      <c r="E22" s="18">
        <v>44027</v>
      </c>
      <c r="F22" s="5">
        <f t="shared" ca="1" si="5"/>
        <v>0</v>
      </c>
      <c r="G22" s="6" t="s">
        <v>9</v>
      </c>
      <c r="H22" s="6" t="s">
        <v>9</v>
      </c>
      <c r="I22" s="14">
        <f t="shared" si="6"/>
        <v>44757</v>
      </c>
      <c r="J22" s="14">
        <f t="shared" si="7"/>
        <v>45122</v>
      </c>
      <c r="K22" s="14">
        <f t="shared" si="8"/>
        <v>45488</v>
      </c>
      <c r="L22" s="14">
        <f t="shared" si="9"/>
        <v>45853</v>
      </c>
      <c r="M22" s="6" t="s">
        <v>80</v>
      </c>
      <c r="AMI22"/>
    </row>
    <row r="23" spans="1:1023" s="3" customFormat="1" ht="15" customHeight="1" x14ac:dyDescent="0.3">
      <c r="A23" s="17" t="s">
        <v>6</v>
      </c>
      <c r="B23" s="4">
        <v>3976853</v>
      </c>
      <c r="C23" s="4" t="s">
        <v>7</v>
      </c>
      <c r="D23" s="4" t="s">
        <v>8</v>
      </c>
      <c r="E23" s="18">
        <v>43814</v>
      </c>
      <c r="F23" s="5">
        <f t="shared" ca="1" si="5"/>
        <v>1</v>
      </c>
      <c r="G23" s="6" t="s">
        <v>9</v>
      </c>
      <c r="H23" s="7" t="s">
        <v>10</v>
      </c>
      <c r="I23" s="14">
        <f t="shared" si="6"/>
        <v>44545</v>
      </c>
      <c r="J23" s="14">
        <f t="shared" si="7"/>
        <v>44910</v>
      </c>
      <c r="K23" s="14">
        <f t="shared" si="8"/>
        <v>45275</v>
      </c>
      <c r="L23" s="14">
        <f t="shared" si="9"/>
        <v>45641</v>
      </c>
      <c r="M23" s="7" t="s">
        <v>11</v>
      </c>
      <c r="AMI23"/>
    </row>
    <row r="24" spans="1:1023" s="3" customFormat="1" ht="15" customHeight="1" x14ac:dyDescent="0.3">
      <c r="A24" s="17" t="s">
        <v>15</v>
      </c>
      <c r="B24" s="4">
        <v>3505349</v>
      </c>
      <c r="C24" s="4" t="s">
        <v>16</v>
      </c>
      <c r="D24" s="4" t="s">
        <v>17</v>
      </c>
      <c r="E24" s="18">
        <v>43891</v>
      </c>
      <c r="F24" s="5">
        <f t="shared" ca="1" si="5"/>
        <v>1</v>
      </c>
      <c r="G24" s="6" t="s">
        <v>9</v>
      </c>
      <c r="H24" s="6" t="s">
        <v>9</v>
      </c>
      <c r="I24" s="14">
        <f t="shared" si="6"/>
        <v>44621</v>
      </c>
      <c r="J24" s="14">
        <f t="shared" si="7"/>
        <v>44986</v>
      </c>
      <c r="K24" s="14">
        <f t="shared" si="8"/>
        <v>45352</v>
      </c>
      <c r="L24" s="14">
        <f t="shared" si="9"/>
        <v>45717</v>
      </c>
      <c r="M24" s="20" t="s">
        <v>80</v>
      </c>
      <c r="AMI24"/>
    </row>
    <row r="25" spans="1:1023" s="3" customFormat="1" ht="15" customHeight="1" x14ac:dyDescent="0.3">
      <c r="A25" s="17" t="s">
        <v>18</v>
      </c>
      <c r="B25" s="4">
        <v>3485606</v>
      </c>
      <c r="C25" s="4" t="s">
        <v>19</v>
      </c>
      <c r="D25" s="4" t="s">
        <v>20</v>
      </c>
      <c r="E25" s="18">
        <v>43871</v>
      </c>
      <c r="F25" s="5">
        <f t="shared" ca="1" si="5"/>
        <v>1</v>
      </c>
      <c r="G25" s="6" t="s">
        <v>9</v>
      </c>
      <c r="H25" s="6" t="s">
        <v>9</v>
      </c>
      <c r="I25" s="14">
        <f t="shared" si="6"/>
        <v>44602</v>
      </c>
      <c r="J25" s="14">
        <f t="shared" si="7"/>
        <v>44967</v>
      </c>
      <c r="K25" s="14">
        <f t="shared" si="8"/>
        <v>45332</v>
      </c>
      <c r="L25" s="14">
        <f t="shared" si="9"/>
        <v>45698</v>
      </c>
      <c r="M25" s="20" t="s">
        <v>80</v>
      </c>
      <c r="AMI25"/>
    </row>
    <row r="26" spans="1:1023" s="3" customFormat="1" ht="15" customHeight="1" x14ac:dyDescent="0.3">
      <c r="A26" s="17" t="s">
        <v>21</v>
      </c>
      <c r="B26" s="4">
        <v>4246962</v>
      </c>
      <c r="C26" s="4" t="s">
        <v>22</v>
      </c>
      <c r="D26" s="4" t="s">
        <v>23</v>
      </c>
      <c r="E26" s="18">
        <v>44027</v>
      </c>
      <c r="F26" s="5">
        <f t="shared" ca="1" si="5"/>
        <v>0</v>
      </c>
      <c r="G26" s="6" t="s">
        <v>9</v>
      </c>
      <c r="H26" s="14">
        <f>EDATE($E26,12)</f>
        <v>44392</v>
      </c>
      <c r="I26" s="14">
        <f t="shared" si="6"/>
        <v>44757</v>
      </c>
      <c r="J26" s="14">
        <f t="shared" si="7"/>
        <v>45122</v>
      </c>
      <c r="K26" s="14">
        <f t="shared" si="8"/>
        <v>45488</v>
      </c>
      <c r="L26" s="14">
        <f t="shared" si="9"/>
        <v>45853</v>
      </c>
      <c r="M26" s="20" t="s">
        <v>80</v>
      </c>
      <c r="AMI26"/>
    </row>
    <row r="27" spans="1:1023" ht="21" customHeight="1" x14ac:dyDescent="0.3">
      <c r="D27" s="8"/>
      <c r="E27" s="9"/>
      <c r="F27" s="9"/>
      <c r="G27" s="9"/>
      <c r="H27" s="9"/>
      <c r="I27" s="9"/>
      <c r="J27" s="9"/>
      <c r="K27" s="9"/>
      <c r="L27" s="9"/>
      <c r="M27" s="9"/>
    </row>
    <row r="28" spans="1:1023" ht="19.95" customHeight="1" x14ac:dyDescent="0.3">
      <c r="A28" s="16" t="s">
        <v>77</v>
      </c>
      <c r="B28" s="16"/>
      <c r="C28" s="16"/>
    </row>
    <row r="29" spans="1:1023" ht="14.1" customHeight="1" x14ac:dyDescent="0.3"/>
    <row r="30" spans="1:1023" ht="14.1" customHeight="1" x14ac:dyDescent="0.3"/>
    <row r="31" spans="1:1023" ht="14.1" customHeight="1" x14ac:dyDescent="0.3"/>
    <row r="32" spans="1:1023" ht="14.1" customHeight="1" x14ac:dyDescent="0.3"/>
    <row r="33" ht="14.1" customHeight="1" x14ac:dyDescent="0.3"/>
    <row r="34" ht="14.1" customHeight="1" x14ac:dyDescent="0.3"/>
    <row r="35" ht="14.1" customHeight="1" x14ac:dyDescent="0.3"/>
    <row r="36" ht="14.1" customHeight="1" x14ac:dyDescent="0.3"/>
    <row r="37" ht="14.1" customHeight="1" x14ac:dyDescent="0.3"/>
    <row r="38" ht="14.1" customHeight="1" x14ac:dyDescent="0.3"/>
    <row r="39" ht="14.1" customHeight="1" x14ac:dyDescent="0.3"/>
    <row r="40" ht="14.1" customHeight="1" x14ac:dyDescent="0.3"/>
    <row r="41" ht="14.1" customHeight="1" x14ac:dyDescent="0.3"/>
    <row r="42" ht="14.1" customHeight="1" x14ac:dyDescent="0.3"/>
    <row r="43" ht="14.1" customHeight="1" x14ac:dyDescent="0.3"/>
    <row r="44" ht="14.1" customHeight="1" x14ac:dyDescent="0.3"/>
    <row r="45" ht="14.1" customHeight="1" x14ac:dyDescent="0.3"/>
    <row r="46" ht="14.1" customHeight="1" x14ac:dyDescent="0.3"/>
  </sheetData>
  <sheetProtection algorithmName="SHA-512" hashValue="H4503YKVhpaHKEhzsAXprxr7Tv5SoU9XUXsK0ylCI16UIIvcqmgPVR0NfvpJoO1RA8ZfC8W+TirYa5o0pPqafw==" saltValue="y7TE5CXhtJuxRXE2i7oAgA==" spinCount="100000" sheet="1" sort="0" autoFilter="0" pivotTables="0"/>
  <sortState ref="A9:M29">
    <sortCondition ref="D9:D29"/>
  </sortState>
  <mergeCells count="5">
    <mergeCell ref="A28:C28"/>
    <mergeCell ref="A4:M4"/>
    <mergeCell ref="A1:M1"/>
    <mergeCell ref="A2:M2"/>
    <mergeCell ref="A3:M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SEPTIMA</vt:lpstr>
      <vt:lpstr>SEPTIMA!_FilterDatabase_0</vt:lpstr>
      <vt:lpstr>SEPTIMA!adsf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mbasualdo</dc:creator>
  <cp:lastModifiedBy>Claudia Benítez</cp:lastModifiedBy>
  <dcterms:created xsi:type="dcterms:W3CDTF">2021-06-15T12:47:19Z</dcterms:created>
  <dcterms:modified xsi:type="dcterms:W3CDTF">2021-06-15T15:21:00Z</dcterms:modified>
</cp:coreProperties>
</file>