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-\Downloads\"/>
    </mc:Choice>
  </mc:AlternateContent>
  <bookViews>
    <workbookView xWindow="0" yWindow="0" windowWidth="20490" windowHeight="7230"/>
  </bookViews>
  <sheets>
    <sheet name="Postdoctorado" sheetId="3" r:id="rId1"/>
    <sheet name="Hoja1" sheetId="4" r:id="rId2"/>
  </sheets>
  <definedNames>
    <definedName name="_xlnm.Print_Area" localSheetId="0">Postdoctorado!$A$6:$Q$12</definedName>
  </definedNames>
  <calcPr calcId="162913"/>
</workbook>
</file>

<file path=xl/calcChain.xml><?xml version="1.0" encoding="utf-8"?>
<calcChain xmlns="http://schemas.openxmlformats.org/spreadsheetml/2006/main">
  <c r="F12" i="3" l="1"/>
  <c r="Q12" i="3" s="1"/>
  <c r="F11" i="3"/>
  <c r="Q11" i="3" s="1"/>
  <c r="F9" i="3"/>
  <c r="Q9" i="3" s="1"/>
  <c r="F13" i="3" l="1"/>
  <c r="Q13" i="3" s="1"/>
  <c r="F8" i="3" l="1"/>
  <c r="F10" i="3"/>
  <c r="Q10" i="3" s="1"/>
  <c r="Q8" i="3" l="1"/>
  <c r="K6" i="4" l="1"/>
  <c r="J6" i="4"/>
  <c r="G5" i="4"/>
  <c r="G4" i="4"/>
  <c r="G3" i="4"/>
  <c r="G6" i="4" s="1"/>
  <c r="D2" i="4"/>
  <c r="H6" i="4" l="1"/>
  <c r="L6" i="4" s="1"/>
  <c r="C3" i="4" s="1"/>
  <c r="D3" i="4" s="1"/>
</calcChain>
</file>

<file path=xl/sharedStrings.xml><?xml version="1.0" encoding="utf-8"?>
<sst xmlns="http://schemas.openxmlformats.org/spreadsheetml/2006/main" count="51" uniqueCount="43">
  <si>
    <t>N°</t>
  </si>
  <si>
    <t>Código de Postulación</t>
  </si>
  <si>
    <t>Puntos Rankings generales</t>
  </si>
  <si>
    <t>Programa de Estudios</t>
  </si>
  <si>
    <t>Total Puntos</t>
  </si>
  <si>
    <t>Ranking Utilizado</t>
  </si>
  <si>
    <t>Rankings generales</t>
  </si>
  <si>
    <t>Posición en Ranking</t>
  </si>
  <si>
    <t>Evaluación Socioeconómica</t>
  </si>
  <si>
    <t>Universidad</t>
  </si>
  <si>
    <t>Antecedente del postulante</t>
  </si>
  <si>
    <t>H-Index</t>
  </si>
  <si>
    <t>Citas</t>
  </si>
  <si>
    <t>Tutor/Director</t>
  </si>
  <si>
    <t>Puntos</t>
  </si>
  <si>
    <t>BCPO06-3</t>
  </si>
  <si>
    <t>Independiente</t>
  </si>
  <si>
    <t>TC</t>
  </si>
  <si>
    <t>BECAL</t>
  </si>
  <si>
    <t xml:space="preserve"> Universidad Complutense de Madrid</t>
  </si>
  <si>
    <t>CONICYT</t>
  </si>
  <si>
    <t>BCPO07-27</t>
  </si>
  <si>
    <t xml:space="preserve">University of Sao Paulo </t>
  </si>
  <si>
    <t>ARWU</t>
  </si>
  <si>
    <t>BCPO07-2</t>
  </si>
  <si>
    <t>Sociología, la geografía y el
ordenamiento del territorio, en las políticas públicas.</t>
  </si>
  <si>
    <t>Ciencias Sociales</t>
  </si>
  <si>
    <t>BCPO07-23</t>
  </si>
  <si>
    <t>Complutense University of Madrid</t>
  </si>
  <si>
    <t>QS</t>
  </si>
  <si>
    <t>Mediación, cultura de paz, gestión adecuada de conflictos, conflictología, negociación, derecho civil, derecho de familia, trabajo social comunitario.</t>
  </si>
  <si>
    <t>BCPO07-3</t>
  </si>
  <si>
    <t>Universitad Politecnica de Valencia</t>
  </si>
  <si>
    <t>Posdoctorado en Ingenieria Civil</t>
  </si>
  <si>
    <t>BCPO07-4</t>
  </si>
  <si>
    <t>Universidad de São Paulo</t>
  </si>
  <si>
    <t>Posdoctorado en Ingeniería</t>
  </si>
  <si>
    <t>BCPO07-6</t>
  </si>
  <si>
    <t>Universidad de Valencia</t>
  </si>
  <si>
    <t>Posdoctorado en Ciencias Politicas</t>
  </si>
  <si>
    <t>PROGRAMA NACIONAL DE BECAS DE POSTGRADO EN EL EXTERIOR DON CARLOS ANTONIO LÓPEZ</t>
  </si>
  <si>
    <t>Lista de preseleccionados a entrevistas</t>
  </si>
  <si>
    <t>Séptima Convocatoria Autogestionada - Postdoctorado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</si>
</sst>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1" fontId="6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" fontId="0" fillId="0" borderId="0" xfId="0" applyNumberFormat="1"/>
    <xf numFmtId="41" fontId="0" fillId="0" borderId="0" xfId="2" applyFont="1"/>
    <xf numFmtId="41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0" xfId="3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Hyperlink" xfId="1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400069</xdr:colOff>
      <xdr:row>0</xdr:row>
      <xdr:rowOff>51095</xdr:rowOff>
    </xdr:from>
    <xdr:to>
      <xdr:col>9</xdr:col>
      <xdr:colOff>9820</xdr:colOff>
      <xdr:row>0</xdr:row>
      <xdr:rowOff>795387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28909" y="51095"/>
          <a:ext cx="5354210" cy="74429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DD13"/>
  <sheetViews>
    <sheetView showGridLines="0" tabSelected="1" zoomScale="97" zoomScaleNormal="97" workbookViewId="0">
      <selection sqref="A1:Q1"/>
    </sheetView>
  </sheetViews>
  <sheetFormatPr baseColWidth="10" defaultColWidth="11.42578125" defaultRowHeight="15" x14ac:dyDescent="0.25"/>
  <cols>
    <col min="1" max="1" width="5" style="3" customWidth="1"/>
    <col min="2" max="2" width="11.42578125" style="2"/>
    <col min="3" max="3" width="20.7109375" style="2" customWidth="1"/>
    <col min="4" max="6" width="12.7109375" style="2" customWidth="1"/>
    <col min="7" max="7" width="37.28515625" style="2" customWidth="1"/>
    <col min="8" max="8" width="15.5703125" style="2" customWidth="1"/>
    <col min="9" max="9" width="8" style="2" bestFit="1" customWidth="1"/>
    <col min="10" max="10" width="7.140625" style="2" bestFit="1" customWidth="1"/>
    <col min="11" max="11" width="5.28515625" style="2" bestFit="1" customWidth="1"/>
    <col min="12" max="12" width="7.140625" style="2" bestFit="1" customWidth="1"/>
    <col min="13" max="13" width="8" style="2" bestFit="1" customWidth="1"/>
    <col min="14" max="14" width="7.140625" style="2" bestFit="1" customWidth="1"/>
    <col min="15" max="15" width="6" style="2" bestFit="1" customWidth="1"/>
    <col min="16" max="16" width="7.140625" style="2" bestFit="1" customWidth="1"/>
    <col min="17" max="17" width="9.85546875" style="2" customWidth="1"/>
    <col min="18" max="16384" width="11.42578125" style="2"/>
  </cols>
  <sheetData>
    <row r="1" spans="1:108" ht="68.2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08" ht="19.5" customHeight="1" x14ac:dyDescent="0.25">
      <c r="A2" s="19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</row>
    <row r="3" spans="1:108" ht="1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15"/>
      <c r="S3" s="15"/>
    </row>
    <row r="4" spans="1:108" ht="22.5" customHeight="1" x14ac:dyDescent="0.25">
      <c r="A4" s="22" t="s">
        <v>41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  <c r="R4" s="1"/>
      <c r="S4" s="1"/>
    </row>
    <row r="5" spans="1:108" ht="21" customHeight="1" x14ac:dyDescent="0.25">
      <c r="A5" s="22" t="s">
        <v>42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  <c r="R5" s="1"/>
      <c r="S5" s="1"/>
    </row>
    <row r="6" spans="1:108" s="1" customFormat="1" ht="24" customHeight="1" x14ac:dyDescent="0.25">
      <c r="A6" s="25" t="s">
        <v>0</v>
      </c>
      <c r="B6" s="25" t="s">
        <v>1</v>
      </c>
      <c r="C6" s="26" t="s">
        <v>6</v>
      </c>
      <c r="D6" s="25" t="s">
        <v>5</v>
      </c>
      <c r="E6" s="25" t="s">
        <v>7</v>
      </c>
      <c r="F6" s="25" t="s">
        <v>2</v>
      </c>
      <c r="G6" s="25" t="s">
        <v>3</v>
      </c>
      <c r="H6" s="25" t="s">
        <v>8</v>
      </c>
      <c r="I6" s="25" t="s">
        <v>10</v>
      </c>
      <c r="J6" s="25"/>
      <c r="K6" s="25"/>
      <c r="L6" s="25"/>
      <c r="M6" s="25" t="s">
        <v>13</v>
      </c>
      <c r="N6" s="25"/>
      <c r="O6" s="25"/>
      <c r="P6" s="25"/>
      <c r="Q6" s="25" t="s">
        <v>4</v>
      </c>
    </row>
    <row r="7" spans="1:108" s="1" customFormat="1" ht="24" customHeight="1" x14ac:dyDescent="0.25">
      <c r="A7" s="25"/>
      <c r="B7" s="25"/>
      <c r="C7" s="27" t="s">
        <v>9</v>
      </c>
      <c r="D7" s="25"/>
      <c r="E7" s="25"/>
      <c r="F7" s="25"/>
      <c r="G7" s="25"/>
      <c r="H7" s="25"/>
      <c r="I7" s="26" t="s">
        <v>11</v>
      </c>
      <c r="J7" s="26" t="s">
        <v>14</v>
      </c>
      <c r="K7" s="26" t="s">
        <v>12</v>
      </c>
      <c r="L7" s="26" t="s">
        <v>14</v>
      </c>
      <c r="M7" s="26" t="s">
        <v>11</v>
      </c>
      <c r="N7" s="26" t="s">
        <v>14</v>
      </c>
      <c r="O7" s="26" t="s">
        <v>12</v>
      </c>
      <c r="P7" s="26" t="s">
        <v>14</v>
      </c>
      <c r="Q7" s="25"/>
    </row>
    <row r="8" spans="1:108" s="1" customFormat="1" ht="35.1" customHeight="1" x14ac:dyDescent="0.25">
      <c r="A8" s="16">
        <v>1</v>
      </c>
      <c r="B8" s="10" t="s">
        <v>24</v>
      </c>
      <c r="C8" s="9" t="s">
        <v>22</v>
      </c>
      <c r="D8" s="9" t="s">
        <v>23</v>
      </c>
      <c r="E8" s="8">
        <v>101</v>
      </c>
      <c r="F8" s="17">
        <f t="shared" ref="F8:F13" si="0">300-E8+1</f>
        <v>200</v>
      </c>
      <c r="G8" s="14" t="s">
        <v>26</v>
      </c>
      <c r="H8" s="17">
        <v>1</v>
      </c>
      <c r="I8" s="12">
        <v>5</v>
      </c>
      <c r="J8" s="17">
        <v>20</v>
      </c>
      <c r="K8" s="12">
        <v>51</v>
      </c>
      <c r="L8" s="17">
        <v>24</v>
      </c>
      <c r="M8" s="12">
        <v>39</v>
      </c>
      <c r="N8" s="17">
        <v>154</v>
      </c>
      <c r="O8" s="12">
        <v>5979</v>
      </c>
      <c r="P8" s="17">
        <v>187</v>
      </c>
      <c r="Q8" s="18">
        <f>+F8+H8+J8+L8+N8+P8</f>
        <v>586</v>
      </c>
    </row>
    <row r="9" spans="1:108" s="1" customFormat="1" ht="35.1" customHeight="1" x14ac:dyDescent="0.25">
      <c r="A9" s="16">
        <v>2</v>
      </c>
      <c r="B9" s="10" t="s">
        <v>31</v>
      </c>
      <c r="C9" s="9" t="s">
        <v>32</v>
      </c>
      <c r="D9" s="9" t="s">
        <v>20</v>
      </c>
      <c r="E9" s="8">
        <v>83</v>
      </c>
      <c r="F9" s="17">
        <f t="shared" si="0"/>
        <v>218</v>
      </c>
      <c r="G9" s="14" t="s">
        <v>33</v>
      </c>
      <c r="H9" s="17">
        <v>0</v>
      </c>
      <c r="I9" s="12">
        <v>2</v>
      </c>
      <c r="J9" s="17">
        <v>8</v>
      </c>
      <c r="K9" s="12">
        <v>18</v>
      </c>
      <c r="L9" s="17">
        <v>8</v>
      </c>
      <c r="M9" s="12">
        <v>41</v>
      </c>
      <c r="N9" s="17">
        <v>161</v>
      </c>
      <c r="O9" s="12">
        <v>4472</v>
      </c>
      <c r="P9" s="17">
        <v>187</v>
      </c>
      <c r="Q9" s="18">
        <f t="shared" ref="Q9:Q13" si="1">+F9+H9+J9+L9+N9+P9</f>
        <v>582</v>
      </c>
    </row>
    <row r="10" spans="1:108" ht="40.5" customHeight="1" x14ac:dyDescent="0.25">
      <c r="A10" s="16">
        <v>3</v>
      </c>
      <c r="B10" s="10" t="s">
        <v>21</v>
      </c>
      <c r="C10" s="9" t="s">
        <v>19</v>
      </c>
      <c r="D10" s="9" t="s">
        <v>20</v>
      </c>
      <c r="E10" s="8">
        <v>120</v>
      </c>
      <c r="F10" s="17">
        <f t="shared" si="0"/>
        <v>181</v>
      </c>
      <c r="G10" s="14" t="s">
        <v>25</v>
      </c>
      <c r="H10" s="17">
        <v>2</v>
      </c>
      <c r="I10" s="12">
        <v>0</v>
      </c>
      <c r="J10" s="17">
        <v>0</v>
      </c>
      <c r="K10" s="12">
        <v>0</v>
      </c>
      <c r="L10" s="17">
        <v>0</v>
      </c>
      <c r="M10" s="12">
        <v>39</v>
      </c>
      <c r="N10" s="17">
        <v>154</v>
      </c>
      <c r="O10" s="12">
        <v>7827</v>
      </c>
      <c r="P10" s="17">
        <v>187</v>
      </c>
      <c r="Q10" s="18">
        <f t="shared" si="1"/>
        <v>524</v>
      </c>
    </row>
    <row r="11" spans="1:108" ht="35.1" customHeight="1" x14ac:dyDescent="0.25">
      <c r="A11" s="16">
        <v>4</v>
      </c>
      <c r="B11" s="10" t="s">
        <v>34</v>
      </c>
      <c r="C11" s="9" t="s">
        <v>35</v>
      </c>
      <c r="D11" s="9" t="s">
        <v>29</v>
      </c>
      <c r="E11" s="8">
        <v>121</v>
      </c>
      <c r="F11" s="17">
        <f t="shared" si="0"/>
        <v>180</v>
      </c>
      <c r="G11" s="14" t="s">
        <v>36</v>
      </c>
      <c r="H11" s="17">
        <v>2</v>
      </c>
      <c r="I11" s="12">
        <v>1</v>
      </c>
      <c r="J11" s="17">
        <v>4</v>
      </c>
      <c r="K11" s="12">
        <v>2</v>
      </c>
      <c r="L11" s="17">
        <v>4</v>
      </c>
      <c r="M11" s="12">
        <v>12</v>
      </c>
      <c r="N11" s="17">
        <v>63</v>
      </c>
      <c r="O11" s="12">
        <v>363</v>
      </c>
      <c r="P11" s="17">
        <v>21</v>
      </c>
      <c r="Q11" s="18">
        <f t="shared" si="1"/>
        <v>274</v>
      </c>
    </row>
    <row r="12" spans="1:108" ht="35.1" customHeight="1" x14ac:dyDescent="0.25">
      <c r="A12" s="16">
        <v>5</v>
      </c>
      <c r="B12" s="10" t="s">
        <v>37</v>
      </c>
      <c r="C12" s="9" t="s">
        <v>38</v>
      </c>
      <c r="D12" s="9" t="s">
        <v>23</v>
      </c>
      <c r="E12" s="8">
        <v>201</v>
      </c>
      <c r="F12" s="17">
        <f t="shared" si="0"/>
        <v>100</v>
      </c>
      <c r="G12" s="14" t="s">
        <v>39</v>
      </c>
      <c r="H12" s="17">
        <v>2</v>
      </c>
      <c r="I12" s="12">
        <v>3</v>
      </c>
      <c r="J12" s="17">
        <v>12</v>
      </c>
      <c r="K12" s="12">
        <v>32</v>
      </c>
      <c r="L12" s="17">
        <v>16</v>
      </c>
      <c r="M12" s="12">
        <v>14</v>
      </c>
      <c r="N12" s="17">
        <v>70</v>
      </c>
      <c r="O12" s="12">
        <v>818</v>
      </c>
      <c r="P12" s="17">
        <v>42</v>
      </c>
      <c r="Q12" s="18">
        <f t="shared" si="1"/>
        <v>242</v>
      </c>
    </row>
    <row r="13" spans="1:108" s="13" customFormat="1" ht="46.5" customHeight="1" x14ac:dyDescent="0.25">
      <c r="A13" s="16">
        <v>6</v>
      </c>
      <c r="B13" s="10" t="s">
        <v>27</v>
      </c>
      <c r="C13" s="11" t="s">
        <v>28</v>
      </c>
      <c r="D13" s="10" t="s">
        <v>29</v>
      </c>
      <c r="E13" s="10">
        <v>223</v>
      </c>
      <c r="F13" s="17">
        <f t="shared" si="0"/>
        <v>78</v>
      </c>
      <c r="G13" s="11" t="s">
        <v>30</v>
      </c>
      <c r="H13" s="17">
        <v>1</v>
      </c>
      <c r="I13" s="12">
        <v>5</v>
      </c>
      <c r="J13" s="17">
        <v>20</v>
      </c>
      <c r="K13" s="12">
        <v>91</v>
      </c>
      <c r="L13" s="17">
        <v>37</v>
      </c>
      <c r="M13" s="12">
        <v>11</v>
      </c>
      <c r="N13" s="17">
        <v>56</v>
      </c>
      <c r="O13" s="12">
        <v>304</v>
      </c>
      <c r="P13" s="17">
        <v>21</v>
      </c>
      <c r="Q13" s="18">
        <f t="shared" si="1"/>
        <v>213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</row>
  </sheetData>
  <sheetProtection algorithmName="SHA-512" hashValue="lCfLRUgJH3TLCsXx6ZPtAwHU025Lvt2M+XoHv713a6l90FL1TqnwUIZw/nLPGyHpQ3Ajj5Hp5ZP6yPqwNC+V6g==" saltValue="ImQxjPZgqldTMczg7QaxWg==" spinCount="100000" sheet="1" sort="0" autoFilter="0" pivotTables="0"/>
  <mergeCells count="15">
    <mergeCell ref="A1:Q1"/>
    <mergeCell ref="A2:Q2"/>
    <mergeCell ref="A3:Q3"/>
    <mergeCell ref="A4:Q4"/>
    <mergeCell ref="A5:Q5"/>
    <mergeCell ref="E6:E7"/>
    <mergeCell ref="G6:G7"/>
    <mergeCell ref="A6:A7"/>
    <mergeCell ref="B6:B7"/>
    <mergeCell ref="D6:D7"/>
    <mergeCell ref="F6:F7"/>
    <mergeCell ref="I6:L6"/>
    <mergeCell ref="M6:P6"/>
    <mergeCell ref="Q6:Q7"/>
    <mergeCell ref="H6:H7"/>
  </mergeCells>
  <pageMargins left="0.7" right="0.7" top="0.75" bottom="0.75" header="0.3" footer="0.3"/>
  <pageSetup scale="54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D4" sqref="D4"/>
    </sheetView>
  </sheetViews>
  <sheetFormatPr baseColWidth="10" defaultRowHeight="15" x14ac:dyDescent="0.25"/>
  <sheetData>
    <row r="1" spans="1:12" x14ac:dyDescent="0.25">
      <c r="A1" s="4" t="s">
        <v>15</v>
      </c>
      <c r="F1" t="s">
        <v>17</v>
      </c>
      <c r="G1">
        <v>6618</v>
      </c>
    </row>
    <row r="2" spans="1:12" x14ac:dyDescent="0.25">
      <c r="A2" t="s">
        <v>16</v>
      </c>
      <c r="C2" s="6">
        <v>8606448</v>
      </c>
      <c r="D2">
        <f>+C2/G1</f>
        <v>1300.4605621033545</v>
      </c>
    </row>
    <row r="3" spans="1:12" x14ac:dyDescent="0.25">
      <c r="A3" t="s">
        <v>18</v>
      </c>
      <c r="C3" s="7">
        <f>+L6</f>
        <v>9456981.666666666</v>
      </c>
      <c r="D3">
        <f>+C3/G1</f>
        <v>1428.9787952049965</v>
      </c>
      <c r="F3" s="5">
        <v>44228</v>
      </c>
      <c r="G3" s="6">
        <f>5858511+1095004</f>
        <v>6953515</v>
      </c>
      <c r="I3" s="5">
        <v>44197</v>
      </c>
      <c r="J3" s="6">
        <v>6354000</v>
      </c>
    </row>
    <row r="4" spans="1:12" x14ac:dyDescent="0.25">
      <c r="F4" s="5">
        <v>44256</v>
      </c>
      <c r="G4" s="6">
        <f>5858511+1095004</f>
        <v>6953515</v>
      </c>
      <c r="I4" s="5">
        <v>44228</v>
      </c>
      <c r="J4" s="6">
        <v>354000</v>
      </c>
    </row>
    <row r="5" spans="1:12" x14ac:dyDescent="0.25">
      <c r="F5" s="5">
        <v>44287</v>
      </c>
      <c r="G5" s="6">
        <f>5858511+1095004</f>
        <v>6953515</v>
      </c>
      <c r="I5" s="5">
        <v>44256</v>
      </c>
      <c r="J5" s="6">
        <v>802400</v>
      </c>
    </row>
    <row r="6" spans="1:12" x14ac:dyDescent="0.25">
      <c r="G6" s="7">
        <f>SUM(G3:G5)</f>
        <v>20860545</v>
      </c>
      <c r="H6" s="7">
        <f>+AVERAGE(G3:G5)</f>
        <v>6953515</v>
      </c>
      <c r="J6" s="6">
        <f>SUM(J3:J5)</f>
        <v>7510400</v>
      </c>
      <c r="K6" s="7">
        <f>+AVERAGE(J3:J5)</f>
        <v>2503466.6666666665</v>
      </c>
      <c r="L6" s="7">
        <f>+H6+K6</f>
        <v>9456981.666666666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0E0469E93CA440986AC62622DC9A09" ma:contentTypeVersion="10" ma:contentTypeDescription="Crear nuevo documento." ma:contentTypeScope="" ma:versionID="ed5a434b47a625d3cd66ba6f6e84663d">
  <xsd:schema xmlns:xsd="http://www.w3.org/2001/XMLSchema" xmlns:xs="http://www.w3.org/2001/XMLSchema" xmlns:p="http://schemas.microsoft.com/office/2006/metadata/properties" xmlns:ns2="1bab1d75-01b2-4186-95cd-f03dc25cec56" targetNamespace="http://schemas.microsoft.com/office/2006/metadata/properties" ma:root="true" ma:fieldsID="b0a4fb8927c481a00398b45568cdd0e6" ns2:_="">
    <xsd:import namespace="1bab1d75-01b2-4186-95cd-f03dc25ce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b1d75-01b2-4186-95cd-f03dc25ce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4515CD-0C48-4778-B4DF-BAD8A09E6BF4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1bab1d75-01b2-4186-95cd-f03dc25cec5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253015-5C46-46B8-A5BB-7DE43B2E1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B21F9-384F-4E92-8AFF-178E8FC2E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ab1d75-01b2-4186-95cd-f03dc25ce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Postdoctorado</vt:lpstr>
      <vt:lpstr>Hoja1</vt:lpstr>
      <vt:lpstr>Postdoctorado!Área_de_impresión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Marlene Gonzalez</dc:creator>
  <cp:keywords/>
  <dc:description/>
  <cp:lastModifiedBy>Claudia Benítez</cp:lastModifiedBy>
  <cp:revision/>
  <cp:lastPrinted>2020-12-18T14:21:14Z</cp:lastPrinted>
  <dcterms:created xsi:type="dcterms:W3CDTF">2018-11-02T14:26:59Z</dcterms:created>
  <dcterms:modified xsi:type="dcterms:W3CDTF">2021-12-09T17:46:34Z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0x0101004E0E0469E93CA440986AC62622DC9A09</vt:lpwstr>
  </property>
</Properties>
</file>